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0" yWindow="0" windowWidth="28800" windowHeight="11088"/>
  </bookViews>
  <sheets>
    <sheet name="Notes to Bidder" sheetId="1" r:id="rId1"/>
    <sheet name="Cluster A" sheetId="2" r:id="rId2"/>
    <sheet name="Cluster B" sheetId="3" r:id="rId3"/>
    <sheet name="Cluster C" sheetId="4" r:id="rId4"/>
    <sheet name="Cluster D" sheetId="5" r:id="rId5"/>
    <sheet name="Cluster E" sheetId="6" r:id="rId6"/>
    <sheet name="Cluster F" sheetId="7" r:id="rId7"/>
    <sheet name="Cluster G" sheetId="8" r:id="rId8"/>
  </sheet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14" i="3" l="1"/>
  <c r="I11" i="3"/>
  <c r="H11" i="3"/>
  <c r="G11" i="3"/>
  <c r="I20" i="3"/>
  <c r="I37" i="3"/>
  <c r="I39" i="2"/>
  <c r="I22" i="2"/>
  <c r="I39" i="8" l="1"/>
  <c r="I22" i="8"/>
  <c r="H22" i="8"/>
  <c r="I39" i="7" l="1"/>
  <c r="I37" i="6"/>
  <c r="I35" i="5"/>
  <c r="I43" i="4"/>
  <c r="G31" i="2"/>
  <c r="G38" i="4" l="1"/>
  <c r="H38" i="4" s="1"/>
  <c r="I38" i="4" s="1"/>
  <c r="G37" i="4"/>
  <c r="H37" i="4" s="1"/>
  <c r="I37" i="4" s="1"/>
  <c r="G36" i="4"/>
  <c r="G35" i="4"/>
  <c r="G34" i="4"/>
  <c r="G33" i="4"/>
  <c r="I15" i="4" l="1"/>
  <c r="G15" i="4"/>
  <c r="H15" i="4" s="1"/>
  <c r="G16" i="4"/>
  <c r="H16" i="4" s="1"/>
  <c r="I16" i="4" s="1"/>
  <c r="G34" i="8"/>
  <c r="H34" i="8" s="1"/>
  <c r="I34" i="8" s="1"/>
  <c r="G33" i="8"/>
  <c r="H33" i="8" s="1"/>
  <c r="I33" i="8" s="1"/>
  <c r="G32" i="8"/>
  <c r="H32" i="8" s="1"/>
  <c r="I32" i="8" s="1"/>
  <c r="H31" i="8"/>
  <c r="G31" i="8"/>
  <c r="G21" i="8"/>
  <c r="H21" i="8" s="1"/>
  <c r="I21" i="8" s="1"/>
  <c r="G14" i="8"/>
  <c r="G13" i="8"/>
  <c r="H13" i="8" s="1"/>
  <c r="I13" i="8" s="1"/>
  <c r="G12" i="8"/>
  <c r="G11" i="8"/>
  <c r="H11" i="8" s="1"/>
  <c r="C4" i="8"/>
  <c r="G34" i="7"/>
  <c r="H34" i="7" s="1"/>
  <c r="I34" i="7" s="1"/>
  <c r="G33" i="7"/>
  <c r="H33" i="7" s="1"/>
  <c r="I33" i="7" s="1"/>
  <c r="G32" i="7"/>
  <c r="H32" i="7" s="1"/>
  <c r="I32" i="7" s="1"/>
  <c r="G31" i="7"/>
  <c r="H31" i="7" s="1"/>
  <c r="G21" i="7"/>
  <c r="H21" i="7" s="1"/>
  <c r="G14" i="7"/>
  <c r="G13" i="7"/>
  <c r="H13" i="7" s="1"/>
  <c r="I13" i="7" s="1"/>
  <c r="G12" i="7"/>
  <c r="G11" i="7"/>
  <c r="H11" i="7" s="1"/>
  <c r="C4" i="7"/>
  <c r="G32" i="6"/>
  <c r="H32" i="6" s="1"/>
  <c r="I32" i="6" s="1"/>
  <c r="G31" i="6"/>
  <c r="H31" i="6" s="1"/>
  <c r="I31" i="6" s="1"/>
  <c r="G30" i="6"/>
  <c r="H30" i="6" s="1"/>
  <c r="G20" i="6"/>
  <c r="H20" i="6" s="1"/>
  <c r="G13" i="6"/>
  <c r="G12" i="6"/>
  <c r="G11" i="6"/>
  <c r="H11" i="6" s="1"/>
  <c r="C4" i="6"/>
  <c r="G30" i="5"/>
  <c r="H30" i="5" s="1"/>
  <c r="I30" i="5" s="1"/>
  <c r="G29" i="5"/>
  <c r="G19" i="5"/>
  <c r="H19" i="5" s="1"/>
  <c r="G12" i="5"/>
  <c r="H12" i="5" s="1"/>
  <c r="I12" i="5" s="1"/>
  <c r="G11" i="5"/>
  <c r="H11" i="5" s="1"/>
  <c r="I11" i="5" s="1"/>
  <c r="C4" i="5"/>
  <c r="H36" i="4"/>
  <c r="I36" i="4" s="1"/>
  <c r="H35" i="4"/>
  <c r="I35" i="4" s="1"/>
  <c r="H34" i="4"/>
  <c r="I34" i="4" s="1"/>
  <c r="H33" i="4"/>
  <c r="G23" i="4"/>
  <c r="H23" i="4" s="1"/>
  <c r="G14" i="4"/>
  <c r="G13" i="4"/>
  <c r="H13" i="4" s="1"/>
  <c r="I13" i="4" s="1"/>
  <c r="G12" i="4"/>
  <c r="G11" i="4"/>
  <c r="H11" i="4" s="1"/>
  <c r="C4" i="4"/>
  <c r="G32" i="3"/>
  <c r="H32" i="3" s="1"/>
  <c r="I32" i="3" s="1"/>
  <c r="G31" i="3"/>
  <c r="H31" i="3" s="1"/>
  <c r="I31" i="3" s="1"/>
  <c r="G30" i="3"/>
  <c r="H30" i="3" s="1"/>
  <c r="G20" i="3"/>
  <c r="H20" i="3" s="1"/>
  <c r="G13" i="3"/>
  <c r="G12" i="3"/>
  <c r="C4" i="3"/>
  <c r="H14" i="8" l="1"/>
  <c r="I14" i="8" s="1"/>
  <c r="H12" i="8"/>
  <c r="I21" i="7"/>
  <c r="I22" i="7" s="1"/>
  <c r="H22" i="7"/>
  <c r="H35" i="7"/>
  <c r="H14" i="7"/>
  <c r="I14" i="7" s="1"/>
  <c r="H12" i="7"/>
  <c r="I12" i="7" s="1"/>
  <c r="I20" i="6"/>
  <c r="I21" i="6" s="1"/>
  <c r="H21" i="6"/>
  <c r="H12" i="6"/>
  <c r="I12" i="6" s="1"/>
  <c r="H13" i="6"/>
  <c r="H14" i="6" s="1"/>
  <c r="I19" i="5"/>
  <c r="I20" i="5" s="1"/>
  <c r="H20" i="5"/>
  <c r="H29" i="5"/>
  <c r="I29" i="5" s="1"/>
  <c r="I31" i="5" s="1"/>
  <c r="I13" i="5"/>
  <c r="I23" i="4"/>
  <c r="I24" i="4" s="1"/>
  <c r="H24" i="4"/>
  <c r="I33" i="4"/>
  <c r="I39" i="4" s="1"/>
  <c r="H39" i="4"/>
  <c r="H14" i="4"/>
  <c r="I14" i="4" s="1"/>
  <c r="H12" i="4"/>
  <c r="I12" i="4" s="1"/>
  <c r="I21" i="3"/>
  <c r="H21" i="3"/>
  <c r="H12" i="3"/>
  <c r="I12" i="3" s="1"/>
  <c r="H13" i="3"/>
  <c r="I13" i="3" s="1"/>
  <c r="H33" i="3"/>
  <c r="I11" i="8"/>
  <c r="I11" i="4"/>
  <c r="H13" i="5"/>
  <c r="H33" i="6"/>
  <c r="H35" i="8"/>
  <c r="I31" i="8"/>
  <c r="I35" i="8" s="1"/>
  <c r="I11" i="7"/>
  <c r="I31" i="7"/>
  <c r="I35" i="7" s="1"/>
  <c r="I30" i="6"/>
  <c r="I33" i="6" s="1"/>
  <c r="I11" i="6"/>
  <c r="I30" i="3"/>
  <c r="I33" i="3" s="1"/>
  <c r="H15" i="8" l="1"/>
  <c r="I12" i="8"/>
  <c r="I15" i="8"/>
  <c r="H15" i="7"/>
  <c r="I15" i="7"/>
  <c r="I13" i="6"/>
  <c r="I14" i="6" s="1"/>
  <c r="H31" i="5"/>
  <c r="H17" i="4"/>
  <c r="I17" i="4"/>
  <c r="H14" i="3"/>
  <c r="G32" i="2" l="1"/>
  <c r="H32" i="2" s="1"/>
  <c r="I32" i="2" s="1"/>
  <c r="G33" i="2"/>
  <c r="H33" i="2" s="1"/>
  <c r="I33" i="2" s="1"/>
  <c r="G34" i="2"/>
  <c r="H34" i="2" s="1"/>
  <c r="I34" i="2" s="1"/>
  <c r="H31" i="2"/>
  <c r="G21" i="2"/>
  <c r="H21" i="2" s="1"/>
  <c r="G12" i="2"/>
  <c r="H12" i="2" s="1"/>
  <c r="G13" i="2"/>
  <c r="H13" i="2" s="1"/>
  <c r="I13" i="2" s="1"/>
  <c r="G14" i="2"/>
  <c r="H14" i="2" s="1"/>
  <c r="I14" i="2" s="1"/>
  <c r="G11" i="2"/>
  <c r="I21" i="2" l="1"/>
  <c r="H22" i="2"/>
  <c r="H11" i="2"/>
  <c r="H15" i="2" s="1"/>
  <c r="I31" i="2"/>
  <c r="I35" i="2" s="1"/>
  <c r="H35" i="2"/>
  <c r="I12" i="2"/>
  <c r="I11" i="2" l="1"/>
  <c r="I15" i="2" s="1"/>
  <c r="C4" i="2"/>
</calcChain>
</file>

<file path=xl/sharedStrings.xml><?xml version="1.0" encoding="utf-8"?>
<sst xmlns="http://schemas.openxmlformats.org/spreadsheetml/2006/main" count="508" uniqueCount="137">
  <si>
    <t>SARS RFP Number</t>
  </si>
  <si>
    <t>SARS RFP Name</t>
  </si>
  <si>
    <t>Bidder's Name</t>
  </si>
  <si>
    <t xml:space="preserve">NOTES :  </t>
  </si>
  <si>
    <t>Bidders must carefully read the NOTES before completing the Price Template</t>
  </si>
  <si>
    <t>Company Representative: Name</t>
  </si>
  <si>
    <t>Capacity</t>
  </si>
  <si>
    <t>Signature</t>
  </si>
  <si>
    <t>Date</t>
  </si>
  <si>
    <t>Clusters</t>
  </si>
  <si>
    <t>Regions</t>
  </si>
  <si>
    <t xml:space="preserve">Indicate "X" For  Cluster(s)  Bidded For </t>
  </si>
  <si>
    <t xml:space="preserve"> Preferable clusters  Yes or No</t>
  </si>
  <si>
    <t>Cluster A</t>
  </si>
  <si>
    <t>Cluster B</t>
  </si>
  <si>
    <t>Cluster C</t>
  </si>
  <si>
    <t>Cluster D</t>
  </si>
  <si>
    <t>Cluster E</t>
  </si>
  <si>
    <t>Cluster F</t>
  </si>
  <si>
    <t>Nothern Cape &amp; Western Cape</t>
  </si>
  <si>
    <t>North West</t>
  </si>
  <si>
    <t>Mpumalanga</t>
  </si>
  <si>
    <t>Limpopo</t>
  </si>
  <si>
    <t>KwaZulu Natal</t>
  </si>
  <si>
    <t>Free State</t>
  </si>
  <si>
    <t>Cluster G</t>
  </si>
  <si>
    <t>Gauteng</t>
  </si>
  <si>
    <t>Bidders must ensure that their price is inclusive of VAT as per the required cells per cluster.</t>
  </si>
  <si>
    <t>The pricing is to remain firm for 180 days from the closing date of this tender; SARS reserves the right to negotiate with the recommended bidder prior to signing of the contract.</t>
  </si>
  <si>
    <t xml:space="preserve">Bidders must note that all pricing must be in "ZAR". </t>
  </si>
  <si>
    <r>
      <t xml:space="preserve">Bidders </t>
    </r>
    <r>
      <rPr>
        <u/>
        <sz val="11"/>
        <color rgb="FF000000"/>
        <rFont val="Arial Narrow"/>
        <family val="2"/>
      </rPr>
      <t>MUST NOT</t>
    </r>
    <r>
      <rPr>
        <sz val="11"/>
        <color rgb="FF000000"/>
        <rFont val="Arial Narrow"/>
        <family val="2"/>
      </rPr>
      <t xml:space="preserve"> change the Pricing Template. SARS may at its sole discretion disqualify a bid in the event that the pricing template has been changed.  </t>
    </r>
  </si>
  <si>
    <t>Bidders must complete the Pricing Template, print the spreadsheet, initial each page, sign and submit in Hardcopy also submit in electronic (EXCEL) format. Both formats MUST be identical.</t>
  </si>
  <si>
    <t>Bidders are to note that the quantities provided are estimates and may increase or decrease prior and/or after the signing of the contract.</t>
  </si>
  <si>
    <t>Bidders are required to complete pricing for ALL sites within a cluster. An incomplete cluster will be deemed as forfeiture of that cluster by the Bidder.</t>
  </si>
  <si>
    <t>SARS reserves the right to add or remove any of the sites listed within any one of the clusters.</t>
  </si>
  <si>
    <t>SARS RFP NUMBER:</t>
  </si>
  <si>
    <t>SARS RFP NAME:</t>
  </si>
  <si>
    <t>No.</t>
  </si>
  <si>
    <t>SARS Office</t>
  </si>
  <si>
    <t>Nakop Border Post</t>
  </si>
  <si>
    <t>Vioolsdrift Border Control</t>
  </si>
  <si>
    <t>Sable Centre (Bellville)</t>
  </si>
  <si>
    <t>Alexander Bay</t>
  </si>
  <si>
    <t>Address</t>
  </si>
  <si>
    <t>Quantity</t>
  </si>
  <si>
    <t>Unit Price (Excl. VAT)</t>
  </si>
  <si>
    <t>Unit Price (Incl. VAT)</t>
  </si>
  <si>
    <t>Total Price per Month (Incl. VAT)</t>
  </si>
  <si>
    <t>Description</t>
  </si>
  <si>
    <t>Service Frequency</t>
  </si>
  <si>
    <t>Bi-Annually</t>
  </si>
  <si>
    <t>Total Price (Incl. VAT)</t>
  </si>
  <si>
    <t>Maintenance Cost</t>
  </si>
  <si>
    <t>Table 1A: Monthly Rental Fee - Water Dispensers/Coolers</t>
  </si>
  <si>
    <t xml:space="preserve">Table 2: Acquisition Cost for Water Bottles </t>
  </si>
  <si>
    <t>Total Price per Annum(Incl. VAT)</t>
  </si>
  <si>
    <t>Annual Escalation (%)</t>
  </si>
  <si>
    <t>Year 2</t>
  </si>
  <si>
    <t>Year 3</t>
  </si>
  <si>
    <t>Basis/Reason for Escalation</t>
  </si>
  <si>
    <t>Table 3: Annual Escalation Rate</t>
  </si>
  <si>
    <t>REGION &amp; CLUSTER</t>
  </si>
  <si>
    <t>BIDDER'S NAME</t>
  </si>
  <si>
    <t>GAUTENG - CLUSTER G</t>
  </si>
  <si>
    <t>Head Office Lehae La SARS</t>
  </si>
  <si>
    <t>Alberton Campus (Alberton)</t>
  </si>
  <si>
    <t>Doringkloof (Centurion)</t>
  </si>
  <si>
    <t>Springs</t>
  </si>
  <si>
    <t>Ficksburg Border Post</t>
  </si>
  <si>
    <t>Calendonspoort Border Post</t>
  </si>
  <si>
    <t>Maseru Bridge Border Post</t>
  </si>
  <si>
    <t>Van Rooyens Hek Border Post</t>
  </si>
  <si>
    <t>FREE STATE - CLUSTER F</t>
  </si>
  <si>
    <t>KWAZULU NATAL - CLUSTER E</t>
  </si>
  <si>
    <t>Golela Border Post</t>
  </si>
  <si>
    <t>Trescon Building (Durban)</t>
  </si>
  <si>
    <t>Quachas Nek Border Post</t>
  </si>
  <si>
    <t>LIMPOPO - CLUSTER D</t>
  </si>
  <si>
    <t>Beitbridge Border Post</t>
  </si>
  <si>
    <t>Groblersbridge Border Post</t>
  </si>
  <si>
    <t>MPUMALANGA - CLUSTER C</t>
  </si>
  <si>
    <t>Mahamba Border Post</t>
  </si>
  <si>
    <t>Oshoek Border Post</t>
  </si>
  <si>
    <t>Nestorn Border Post</t>
  </si>
  <si>
    <t>Jeppes Reef Border Post</t>
  </si>
  <si>
    <t>Lebombo Border Post</t>
  </si>
  <si>
    <t>Mananga Border Post</t>
  </si>
  <si>
    <t>NORTH WEST - CLUSTER B</t>
  </si>
  <si>
    <t>Ramatlabama Border Post</t>
  </si>
  <si>
    <t>Skilpadshek Border Post</t>
  </si>
  <si>
    <t>Kopfontein Border Post</t>
  </si>
  <si>
    <t>NORTHERN CAPE &amp; WESTERN CAPE - CLUSTER A</t>
  </si>
  <si>
    <t>Bidders are required to complete all cells highlighted in "Yelllow" only.</t>
  </si>
  <si>
    <t>Signature:</t>
  </si>
  <si>
    <t>N10 Highway</t>
  </si>
  <si>
    <t>N7 Highway</t>
  </si>
  <si>
    <t>Cnr Teddington &amp; Durban Streets , Bellville</t>
  </si>
  <si>
    <t>R382 Highway</t>
  </si>
  <si>
    <t>N18/R203 Highway</t>
  </si>
  <si>
    <t>N4 Highway</t>
  </si>
  <si>
    <t>R49 Highway</t>
  </si>
  <si>
    <t>R543 Highway</t>
  </si>
  <si>
    <t>N17 Highway</t>
  </si>
  <si>
    <t>R65 Highway</t>
  </si>
  <si>
    <t>R570 Highway</t>
  </si>
  <si>
    <t>R571 Highway</t>
  </si>
  <si>
    <t>N1 Highway</t>
  </si>
  <si>
    <t>R572 Highway</t>
  </si>
  <si>
    <t>N2 Highway</t>
  </si>
  <si>
    <t>201 Pixley KaSame Street</t>
  </si>
  <si>
    <t>N2 / R56 Highway</t>
  </si>
  <si>
    <t>Cnr End &amp; Bloem Street</t>
  </si>
  <si>
    <t>R711 Highway</t>
  </si>
  <si>
    <t>N8 Highway</t>
  </si>
  <si>
    <t>R702 Highway</t>
  </si>
  <si>
    <t>299 Bronkhorst Street</t>
  </si>
  <si>
    <t>Mckinnon Street, Alberton</t>
  </si>
  <si>
    <t>Doringkloof Office Park, 7 Protea Street</t>
  </si>
  <si>
    <t>Estimated Total Price (Incl. VAT) - Cluster A Year 1</t>
  </si>
  <si>
    <t>Estimated Total Price (Incl. VAT) - Cluster B Year 1</t>
  </si>
  <si>
    <t>Estimated Total Price (Incl. VAT) - Cluster C Year 1</t>
  </si>
  <si>
    <t>Estimated Total Price (Incl. VAT) - Cluster D Year 1</t>
  </si>
  <si>
    <t>Estimated Total Price (Incl. VAT) - Cluster E Year 1</t>
  </si>
  <si>
    <t>Estimated Total Price (Incl. VAT) - Cluster F Year 1</t>
  </si>
  <si>
    <t>Estimated Total Price (Incl. VAT) - Cluster G Year 1</t>
  </si>
  <si>
    <t>Bidders must input their company name on the yellow field labelled "Bidder's Name" on all such fields of the pricing template.</t>
  </si>
  <si>
    <t>RFP 21/2019</t>
  </si>
  <si>
    <t>Bidders are required to clearly indicate their proposed annual escalation and thereafter provide basis of such annual escalation (e.g. CPI).  It is the sole responsibility of the Bidder to ensure all factors for this basis have been considered. SARS will not allow any additional costs for consideration over what has been submitted by the Bidder.</t>
  </si>
  <si>
    <t>The quoted prices MUSTbe inclusive of all SARS' requirements as per the Specification document. No additional costs will be considered post award.</t>
  </si>
  <si>
    <t>Prices are to remain fixed for a period of twelve (12) months into the contract. Thereafter the prices will be subject to an escalation of the lesser of six percent (6%) or the actual inflation rate (CPI), as applicable and with effect from the first anniversary of the Commencement Date.</t>
  </si>
  <si>
    <t>SARS will not bear any costs for the installation of the equipment at the beginning of the contract, uninstallation and removal of the hot and cold water dispensers upon conclusion of the contract. These costs are the responsibility of the Bidder.</t>
  </si>
  <si>
    <t>Table 1B: Maintenance Fee - Water Dispensers/Coolers</t>
  </si>
  <si>
    <r>
      <t xml:space="preserve">Bidders are to take special note of services required 'Bi-Annually', that is, services to be rendered twice a year, i.e., every </t>
    </r>
    <r>
      <rPr>
        <b/>
        <sz val="11"/>
        <color rgb="FF000000"/>
        <rFont val="Arial Narrow"/>
        <family val="2"/>
      </rPr>
      <t xml:space="preserve">six (6) </t>
    </r>
    <r>
      <rPr>
        <sz val="11"/>
        <color rgb="FF000000"/>
        <rFont val="Arial Narrow"/>
        <family val="2"/>
      </rPr>
      <t>months period  for Maintenanc</t>
    </r>
    <r>
      <rPr>
        <sz val="11"/>
        <color theme="1"/>
        <rFont val="Arial Narrow"/>
        <family val="2"/>
      </rPr>
      <t>e across each one of the clusters. T</t>
    </r>
    <r>
      <rPr>
        <sz val="11"/>
        <color rgb="FF000000"/>
        <rFont val="Arial Narrow"/>
        <family val="2"/>
      </rPr>
      <t>hese services are to be quoted for accordingly (Table 1B).</t>
    </r>
  </si>
  <si>
    <t>Bidders must indicate and complete the clusters they are bidding for followed by choice of preferable clusters.</t>
  </si>
  <si>
    <t>Travel Costs are to be included into the unit price (excl. VAT) per site within a cluster.</t>
  </si>
  <si>
    <t>20 Sanlam Building, 7th Street Springs</t>
  </si>
  <si>
    <t xml:space="preserve">SUPPLY, INSTALLATION AND MAINTENANCE OF FREE STANDING HOT AND COLD WATER DISPENSERS AND DELIVERY OF BOTTLED WATER TO CERTAIN SARS OFFICES,
NATIONWIDE FOR A PERIOD OF 36 MONTHS.
</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</si>
</sst>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quot;R&quot;\ #,##0.00"/>
  </numFmts>
  <fonts count="20" x14ac:knownFonts="1">
    <font>
      <sz val="11"/>
      <color theme="1"/>
      <name val="Calibri"/>
      <family val="2"/>
      <scheme val="minor"/>
    </font>
    <font>
      <b/>
      <sz val="12"/>
      <name val="Arial"/>
      <family val="2"/>
    </font>
    <font>
      <sz val="10"/>
      <name val="Arial"/>
      <family val="2"/>
    </font>
    <font>
      <sz val="11"/>
      <color theme="1"/>
      <name val="Arial Narrow"/>
      <family val="2"/>
    </font>
    <font>
      <b/>
      <sz val="11"/>
      <color rgb="FF000000"/>
      <name val="Arial Narrow"/>
      <family val="2"/>
    </font>
    <font>
      <b/>
      <u/>
      <sz val="16"/>
      <color rgb="FFFF0000"/>
      <name val="Arial Narrow"/>
      <family val="2"/>
    </font>
    <font>
      <sz val="11"/>
      <color rgb="FF000000"/>
      <name val="Arial Narrow"/>
      <family val="2"/>
    </font>
    <font>
      <u/>
      <sz val="11"/>
      <color rgb="FF000000"/>
      <name val="Arial Narrow"/>
      <family val="2"/>
    </font>
    <font>
      <sz val="11"/>
      <color theme="1"/>
      <name val="Arial"/>
      <family val="2"/>
    </font>
    <font>
      <b/>
      <sz val="12"/>
      <color theme="1"/>
      <name val="Arial"/>
      <family val="2"/>
    </font>
    <font>
      <b/>
      <u/>
      <sz val="12"/>
      <color theme="1"/>
      <name val="Arial"/>
      <family val="2"/>
    </font>
    <font>
      <u/>
      <sz val="11"/>
      <color theme="1"/>
      <name val="Calibri"/>
      <family val="2"/>
      <scheme val="minor"/>
    </font>
    <font>
      <b/>
      <i/>
      <sz val="11"/>
      <color theme="1"/>
      <name val="Arial"/>
      <family val="2"/>
    </font>
    <font>
      <b/>
      <sz val="11"/>
      <color theme="1"/>
      <name val="Arial"/>
      <family val="2"/>
    </font>
    <font>
      <sz val="10"/>
      <color theme="1"/>
      <name val="Calibri"/>
      <family val="2"/>
      <scheme val="minor"/>
    </font>
    <font>
      <b/>
      <sz val="11"/>
      <color theme="1"/>
      <name val="Arial Narrow"/>
      <family val="2"/>
    </font>
    <font>
      <b/>
      <sz val="12"/>
      <color theme="1"/>
      <name val="Arial Narrow"/>
      <family val="2"/>
    </font>
    <font>
      <b/>
      <sz val="20"/>
      <color theme="1"/>
      <name val="Cordia New"/>
      <family val="2"/>
    </font>
    <font>
      <b/>
      <sz val="16"/>
      <name val="Cordia New"/>
      <family val="2"/>
    </font>
    <font>
      <b/>
      <sz val="20"/>
      <name val="Cordia New"/>
      <family val="2"/>
    </font>
  </fonts>
  <fills count="5">
    <fill>
      <patternFill patternType="none"/>
    </fill>
    <fill>
      <patternFill patternType="gray125"/>
    </fill>
    <fill>
      <patternFill patternType="solid">
        <fgColor rgb="FFFFFF00"/>
        <bgColor indexed="64"/>
      </patternFill>
    </fill>
    <fill>
      <patternFill patternType="solid">
        <fgColor theme="0"/>
        <bgColor indexed="64"/>
      </patternFill>
    </fill>
    <fill>
      <patternFill patternType="solid">
        <fgColor theme="0" tint="-0.249977111117893"/>
        <bgColor indexed="64"/>
      </patternFill>
    </fill>
  </fills>
  <borders count="38">
    <border>
      <left/>
      <right/>
      <top/>
      <bottom/>
      <diagonal/>
    </border>
    <border>
      <left style="medium">
        <color indexed="64"/>
      </left>
      <right style="medium">
        <color indexed="64"/>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right/>
      <top/>
      <bottom style="medium">
        <color indexed="64"/>
      </bottom>
      <diagonal/>
    </border>
    <border>
      <left/>
      <right style="thin">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diagonal/>
    </border>
    <border>
      <left style="thin">
        <color indexed="64"/>
      </left>
      <right style="thin">
        <color indexed="64"/>
      </right>
      <top/>
      <bottom style="double">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style="medium">
        <color indexed="64"/>
      </right>
      <top/>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s>
  <cellStyleXfs count="1">
    <xf numFmtId="0" fontId="0" fillId="0" borderId="0"/>
  </cellStyleXfs>
  <cellXfs count="103">
    <xf numFmtId="0" fontId="0" fillId="0" borderId="0" xfId="0"/>
    <xf numFmtId="0" fontId="2" fillId="0" borderId="0" xfId="0" applyFont="1" applyBorder="1" applyAlignment="1" applyProtection="1"/>
    <xf numFmtId="0" fontId="3" fillId="3" borderId="0" xfId="0" applyFont="1" applyFill="1" applyBorder="1" applyAlignment="1" applyProtection="1">
      <alignment horizontal="justify" wrapText="1"/>
    </xf>
    <xf numFmtId="0" fontId="2" fillId="0" borderId="0" xfId="0" applyFont="1" applyAlignment="1" applyProtection="1"/>
    <xf numFmtId="0" fontId="0" fillId="0" borderId="4" xfId="0" applyBorder="1"/>
    <xf numFmtId="0" fontId="9" fillId="0" borderId="0" xfId="0" applyFont="1" applyAlignment="1" applyProtection="1">
      <alignment horizontal="center" vertical="center"/>
    </xf>
    <xf numFmtId="0" fontId="10" fillId="0" borderId="4" xfId="0" applyFont="1" applyBorder="1" applyAlignment="1" applyProtection="1">
      <alignment horizontal="center" vertical="center"/>
    </xf>
    <xf numFmtId="0" fontId="11" fillId="0" borderId="4" xfId="0" applyFont="1" applyBorder="1"/>
    <xf numFmtId="0" fontId="9" fillId="0" borderId="0" xfId="0" applyFont="1" applyAlignment="1" applyProtection="1">
      <alignment horizontal="center" vertical="center"/>
    </xf>
    <xf numFmtId="0" fontId="12" fillId="4" borderId="6" xfId="0" applyFont="1" applyFill="1" applyBorder="1" applyAlignment="1">
      <alignment horizontal="center" vertical="center" wrapText="1"/>
    </xf>
    <xf numFmtId="0" fontId="12" fillId="4" borderId="7" xfId="0" applyFont="1" applyFill="1" applyBorder="1" applyAlignment="1">
      <alignment horizontal="center" vertical="center" wrapText="1"/>
    </xf>
    <xf numFmtId="0" fontId="13" fillId="0" borderId="8" xfId="0" applyFont="1" applyBorder="1" applyAlignment="1">
      <alignment horizontal="right" vertical="center" wrapText="1"/>
    </xf>
    <xf numFmtId="0" fontId="13" fillId="0" borderId="9" xfId="0" applyFont="1" applyBorder="1" applyAlignment="1">
      <alignment horizontal="left" vertical="center" wrapText="1"/>
    </xf>
    <xf numFmtId="0" fontId="8" fillId="0" borderId="0" xfId="0" applyFont="1" applyBorder="1" applyAlignment="1" applyProtection="1">
      <alignment vertical="center"/>
    </xf>
    <xf numFmtId="0" fontId="0" fillId="0" borderId="0" xfId="0" applyBorder="1"/>
    <xf numFmtId="0" fontId="8" fillId="0" borderId="0" xfId="0" applyFont="1" applyBorder="1" applyAlignment="1" applyProtection="1">
      <alignment horizontal="left" vertical="center"/>
    </xf>
    <xf numFmtId="0" fontId="13" fillId="0" borderId="6" xfId="0" applyFont="1" applyBorder="1" applyAlignment="1">
      <alignment horizontal="right" vertical="center" wrapText="1"/>
    </xf>
    <xf numFmtId="0" fontId="13" fillId="0" borderId="6" xfId="0" applyFont="1" applyBorder="1" applyAlignment="1">
      <alignment horizontal="left" vertical="center" wrapText="1"/>
    </xf>
    <xf numFmtId="0" fontId="9" fillId="0" borderId="4" xfId="0" applyFont="1" applyBorder="1" applyAlignment="1" applyProtection="1">
      <alignment horizontal="center" vertical="center"/>
    </xf>
    <xf numFmtId="0" fontId="14" fillId="0" borderId="0" xfId="0" applyFont="1" applyAlignment="1"/>
    <xf numFmtId="0" fontId="3" fillId="0" borderId="0" xfId="0" applyFont="1"/>
    <xf numFmtId="0" fontId="3" fillId="0" borderId="17" xfId="0" applyFont="1" applyBorder="1"/>
    <xf numFmtId="164" fontId="3" fillId="2" borderId="17" xfId="0" applyNumberFormat="1" applyFont="1" applyFill="1" applyBorder="1"/>
    <xf numFmtId="164" fontId="3" fillId="0" borderId="17" xfId="0" applyNumberFormat="1" applyFont="1" applyBorder="1"/>
    <xf numFmtId="164" fontId="15" fillId="0" borderId="18" xfId="0" applyNumberFormat="1" applyFont="1" applyBorder="1"/>
    <xf numFmtId="0" fontId="15" fillId="4" borderId="17" xfId="0" applyFont="1" applyFill="1" applyBorder="1"/>
    <xf numFmtId="0" fontId="15" fillId="4" borderId="17" xfId="0" applyFont="1" applyFill="1" applyBorder="1" applyAlignment="1">
      <alignment horizontal="right"/>
    </xf>
    <xf numFmtId="0" fontId="15" fillId="0" borderId="18" xfId="0" applyFont="1" applyBorder="1" applyAlignment="1">
      <alignment horizontal="right"/>
    </xf>
    <xf numFmtId="0" fontId="15" fillId="0" borderId="0" xfId="0" applyFont="1" applyBorder="1" applyAlignment="1"/>
    <xf numFmtId="10" fontId="3" fillId="2" borderId="17" xfId="0" applyNumberFormat="1" applyFont="1" applyFill="1" applyBorder="1"/>
    <xf numFmtId="0" fontId="3" fillId="2" borderId="17" xfId="0" applyFont="1" applyFill="1" applyBorder="1"/>
    <xf numFmtId="0" fontId="1" fillId="3" borderId="0" xfId="0" applyFont="1" applyFill="1" applyBorder="1" applyAlignment="1" applyProtection="1">
      <alignment vertical="center" wrapText="1"/>
    </xf>
    <xf numFmtId="0" fontId="3" fillId="0" borderId="13" xfId="0" applyFont="1" applyBorder="1"/>
    <xf numFmtId="0" fontId="15" fillId="0" borderId="25" xfId="0" applyFont="1" applyBorder="1" applyAlignment="1">
      <alignment horizontal="right"/>
    </xf>
    <xf numFmtId="0" fontId="18" fillId="3" borderId="6" xfId="0" applyFont="1" applyFill="1" applyBorder="1" applyAlignment="1" applyProtection="1">
      <alignment vertical="center" wrapText="1"/>
    </xf>
    <xf numFmtId="0" fontId="18" fillId="3" borderId="16" xfId="0" applyFont="1" applyFill="1" applyBorder="1" applyAlignment="1" applyProtection="1">
      <alignment vertical="center" wrapText="1"/>
    </xf>
    <xf numFmtId="0" fontId="18" fillId="0" borderId="16" xfId="0" applyFont="1" applyFill="1" applyBorder="1" applyAlignment="1" applyProtection="1">
      <alignment vertical="center" wrapText="1"/>
    </xf>
    <xf numFmtId="0" fontId="3" fillId="3" borderId="0" xfId="0" applyFont="1" applyFill="1" applyBorder="1" applyAlignment="1">
      <alignment horizontal="left" vertical="top"/>
    </xf>
    <xf numFmtId="0" fontId="6" fillId="0" borderId="0" xfId="0" applyFont="1" applyFill="1" applyBorder="1" applyAlignment="1" applyProtection="1">
      <alignment horizontal="left" wrapText="1"/>
    </xf>
    <xf numFmtId="0" fontId="1" fillId="0" borderId="6" xfId="0" applyFont="1" applyBorder="1" applyAlignment="1" applyProtection="1"/>
    <xf numFmtId="0" fontId="13" fillId="2" borderId="9" xfId="0" applyFont="1" applyFill="1" applyBorder="1" applyAlignment="1">
      <alignment horizontal="right" vertical="center" wrapText="1"/>
    </xf>
    <xf numFmtId="0" fontId="13" fillId="2" borderId="6" xfId="0" applyFont="1" applyFill="1" applyBorder="1" applyAlignment="1">
      <alignment horizontal="right" vertical="center" wrapText="1"/>
    </xf>
    <xf numFmtId="0" fontId="13" fillId="2" borderId="7" xfId="0" applyFont="1" applyFill="1" applyBorder="1" applyAlignment="1">
      <alignment horizontal="right" vertical="center" wrapText="1"/>
    </xf>
    <xf numFmtId="0" fontId="4" fillId="3" borderId="30" xfId="0" applyFont="1" applyFill="1" applyBorder="1" applyAlignment="1" applyProtection="1">
      <alignment horizontal="left"/>
    </xf>
    <xf numFmtId="0" fontId="1" fillId="0" borderId="6" xfId="0" applyFont="1" applyFill="1" applyBorder="1" applyAlignment="1" applyProtection="1">
      <alignment wrapText="1"/>
    </xf>
    <xf numFmtId="0" fontId="9" fillId="0" borderId="0" xfId="0" applyFont="1"/>
    <xf numFmtId="0" fontId="3" fillId="3" borderId="1" xfId="0" applyFont="1" applyFill="1" applyBorder="1" applyAlignment="1">
      <alignment horizontal="left" vertical="top"/>
    </xf>
    <xf numFmtId="0" fontId="3" fillId="3" borderId="36" xfId="0" applyFont="1" applyFill="1" applyBorder="1" applyAlignment="1">
      <alignment horizontal="left" vertical="top"/>
    </xf>
    <xf numFmtId="0" fontId="6" fillId="0" borderId="32" xfId="0" applyFont="1" applyFill="1" applyBorder="1" applyAlignment="1" applyProtection="1">
      <alignment horizontal="left" wrapText="1"/>
    </xf>
    <xf numFmtId="0" fontId="6" fillId="0" borderId="14" xfId="0" applyFont="1" applyFill="1" applyBorder="1" applyAlignment="1" applyProtection="1">
      <alignment horizontal="left" wrapText="1"/>
    </xf>
    <xf numFmtId="0" fontId="6" fillId="0" borderId="15" xfId="0" applyFont="1" applyFill="1" applyBorder="1" applyAlignment="1" applyProtection="1">
      <alignment horizontal="left" wrapText="1"/>
    </xf>
    <xf numFmtId="0" fontId="6" fillId="3" borderId="32" xfId="0" applyFont="1" applyFill="1" applyBorder="1" applyAlignment="1" applyProtection="1">
      <alignment horizontal="left"/>
    </xf>
    <xf numFmtId="0" fontId="6" fillId="3" borderId="14" xfId="0" applyFont="1" applyFill="1" applyBorder="1" applyAlignment="1" applyProtection="1">
      <alignment horizontal="left"/>
    </xf>
    <xf numFmtId="0" fontId="6" fillId="3" borderId="15" xfId="0" applyFont="1" applyFill="1" applyBorder="1" applyAlignment="1" applyProtection="1">
      <alignment horizontal="left"/>
    </xf>
    <xf numFmtId="0" fontId="6" fillId="3" borderId="32" xfId="0" applyFont="1" applyFill="1" applyBorder="1" applyAlignment="1" applyProtection="1">
      <alignment horizontal="left" wrapText="1"/>
    </xf>
    <xf numFmtId="0" fontId="6" fillId="3" borderId="14" xfId="0" applyFont="1" applyFill="1" applyBorder="1" applyAlignment="1" applyProtection="1">
      <alignment horizontal="left" wrapText="1"/>
    </xf>
    <xf numFmtId="0" fontId="6" fillId="3" borderId="15" xfId="0" applyFont="1" applyFill="1" applyBorder="1" applyAlignment="1" applyProtection="1">
      <alignment horizontal="left" wrapText="1"/>
    </xf>
    <xf numFmtId="0" fontId="1" fillId="0" borderId="10" xfId="0" applyFont="1" applyBorder="1" applyAlignment="1" applyProtection="1">
      <alignment horizontal="center" vertical="center" wrapText="1"/>
    </xf>
    <xf numFmtId="0" fontId="1" fillId="0" borderId="11" xfId="0" applyFont="1" applyBorder="1" applyAlignment="1" applyProtection="1">
      <alignment horizontal="center" vertical="center" wrapText="1"/>
    </xf>
    <xf numFmtId="0" fontId="1" fillId="0" borderId="7" xfId="0" applyFont="1" applyBorder="1" applyAlignment="1" applyProtection="1">
      <alignment horizontal="center" vertical="center" wrapText="1"/>
    </xf>
    <xf numFmtId="0" fontId="1" fillId="2" borderId="10" xfId="0" applyFont="1" applyFill="1" applyBorder="1" applyAlignment="1" applyProtection="1">
      <alignment horizontal="center" vertical="center" wrapText="1"/>
    </xf>
    <xf numFmtId="0" fontId="1" fillId="2" borderId="11" xfId="0" applyFont="1" applyFill="1" applyBorder="1" applyAlignment="1" applyProtection="1">
      <alignment horizontal="center" vertical="center" wrapText="1"/>
    </xf>
    <xf numFmtId="0" fontId="1" fillId="2" borderId="7" xfId="0" applyFont="1" applyFill="1" applyBorder="1" applyAlignment="1" applyProtection="1">
      <alignment horizontal="center" vertical="center" wrapText="1"/>
    </xf>
    <xf numFmtId="0" fontId="5" fillId="3" borderId="20" xfId="0" applyFont="1" applyFill="1" applyBorder="1" applyAlignment="1" applyProtection="1">
      <alignment horizontal="left" vertical="top" wrapText="1"/>
    </xf>
    <xf numFmtId="0" fontId="5" fillId="3" borderId="28" xfId="0" applyFont="1" applyFill="1" applyBorder="1" applyAlignment="1" applyProtection="1">
      <alignment horizontal="left" vertical="top" wrapText="1"/>
    </xf>
    <xf numFmtId="0" fontId="5" fillId="3" borderId="29" xfId="0" applyFont="1" applyFill="1" applyBorder="1" applyAlignment="1" applyProtection="1">
      <alignment horizontal="left" vertical="top" wrapText="1"/>
    </xf>
    <xf numFmtId="0" fontId="6" fillId="3" borderId="12" xfId="0" applyFont="1" applyFill="1" applyBorder="1" applyAlignment="1" applyProtection="1">
      <alignment horizontal="left"/>
    </xf>
    <xf numFmtId="0" fontId="6" fillId="3" borderId="2" xfId="0" applyFont="1" applyFill="1" applyBorder="1" applyAlignment="1" applyProtection="1">
      <alignment horizontal="left"/>
    </xf>
    <xf numFmtId="0" fontId="6" fillId="3" borderId="3" xfId="0" applyFont="1" applyFill="1" applyBorder="1" applyAlignment="1" applyProtection="1">
      <alignment horizontal="left"/>
    </xf>
    <xf numFmtId="0" fontId="6" fillId="0" borderId="31" xfId="0" applyFont="1" applyFill="1" applyBorder="1" applyAlignment="1" applyProtection="1">
      <alignment horizontal="left" wrapText="1"/>
    </xf>
    <xf numFmtId="0" fontId="6" fillId="0" borderId="34" xfId="0" applyFont="1" applyFill="1" applyBorder="1" applyAlignment="1" applyProtection="1">
      <alignment horizontal="left" wrapText="1"/>
    </xf>
    <xf numFmtId="0" fontId="6" fillId="0" borderId="35" xfId="0" applyFont="1" applyFill="1" applyBorder="1" applyAlignment="1" applyProtection="1">
      <alignment horizontal="left" wrapText="1"/>
    </xf>
    <xf numFmtId="0" fontId="9" fillId="0" borderId="0" xfId="0" applyFont="1" applyAlignment="1" applyProtection="1">
      <alignment horizontal="center" vertical="center"/>
    </xf>
    <xf numFmtId="0" fontId="6" fillId="0" borderId="5" xfId="0" applyFont="1" applyFill="1" applyBorder="1" applyAlignment="1" applyProtection="1">
      <alignment horizontal="left" wrapText="1"/>
    </xf>
    <xf numFmtId="0" fontId="6" fillId="0" borderId="17" xfId="0" applyFont="1" applyFill="1" applyBorder="1" applyAlignment="1" applyProtection="1">
      <alignment horizontal="left" wrapText="1"/>
    </xf>
    <xf numFmtId="0" fontId="6" fillId="0" borderId="33" xfId="0" applyFont="1" applyFill="1" applyBorder="1" applyAlignment="1" applyProtection="1">
      <alignment horizontal="left" wrapText="1"/>
    </xf>
    <xf numFmtId="164" fontId="16" fillId="0" borderId="24" xfId="0" applyNumberFormat="1" applyFont="1" applyBorder="1"/>
    <xf numFmtId="0" fontId="16" fillId="0" borderId="8" xfId="0" applyFont="1" applyBorder="1"/>
    <xf numFmtId="0" fontId="15" fillId="0" borderId="19" xfId="0" applyFont="1" applyBorder="1" applyAlignment="1"/>
    <xf numFmtId="0" fontId="17" fillId="3" borderId="10" xfId="0" applyFont="1" applyFill="1" applyBorder="1" applyAlignment="1">
      <alignment horizontal="center" vertical="center" wrapText="1"/>
    </xf>
    <xf numFmtId="0" fontId="17" fillId="3" borderId="11" xfId="0" applyFont="1" applyFill="1" applyBorder="1" applyAlignment="1">
      <alignment horizontal="center" vertical="center" wrapText="1"/>
    </xf>
    <xf numFmtId="0" fontId="17" fillId="3" borderId="7" xfId="0" applyFont="1" applyFill="1" applyBorder="1" applyAlignment="1">
      <alignment horizontal="center" vertical="center" wrapText="1"/>
    </xf>
    <xf numFmtId="0" fontId="17" fillId="3" borderId="10" xfId="0" applyFont="1" applyFill="1" applyBorder="1" applyAlignment="1">
      <alignment horizontal="center" vertical="top" wrapText="1"/>
    </xf>
    <xf numFmtId="0" fontId="17" fillId="3" borderId="11" xfId="0" applyFont="1" applyFill="1" applyBorder="1" applyAlignment="1">
      <alignment horizontal="center" vertical="top" wrapText="1"/>
    </xf>
    <xf numFmtId="0" fontId="17" fillId="3" borderId="7" xfId="0" applyFont="1" applyFill="1" applyBorder="1" applyAlignment="1">
      <alignment horizontal="center" vertical="top" wrapText="1"/>
    </xf>
    <xf numFmtId="0" fontId="19" fillId="2" borderId="16" xfId="0" applyFont="1" applyFill="1" applyBorder="1" applyAlignment="1" applyProtection="1">
      <alignment horizontal="center" vertical="center" wrapText="1"/>
    </xf>
    <xf numFmtId="0" fontId="19" fillId="2" borderId="19" xfId="0" applyFont="1" applyFill="1" applyBorder="1" applyAlignment="1" applyProtection="1">
      <alignment horizontal="center" vertical="center" wrapText="1"/>
    </xf>
    <xf numFmtId="0" fontId="19" fillId="2" borderId="9" xfId="0" applyFont="1" applyFill="1" applyBorder="1" applyAlignment="1" applyProtection="1">
      <alignment horizontal="center" vertical="center" wrapText="1"/>
    </xf>
    <xf numFmtId="0" fontId="15" fillId="0" borderId="21" xfId="0" applyFont="1" applyBorder="1" applyAlignment="1">
      <alignment horizontal="center" vertical="center"/>
    </xf>
    <xf numFmtId="0" fontId="15" fillId="0" borderId="22" xfId="0" applyFont="1" applyBorder="1" applyAlignment="1">
      <alignment horizontal="center" vertical="center"/>
    </xf>
    <xf numFmtId="0" fontId="15" fillId="0" borderId="23" xfId="0" applyFont="1" applyBorder="1" applyAlignment="1">
      <alignment horizontal="center" vertical="center"/>
    </xf>
    <xf numFmtId="0" fontId="15" fillId="0" borderId="16" xfId="0" applyFont="1" applyBorder="1" applyAlignment="1">
      <alignment horizontal="center" vertical="center"/>
    </xf>
    <xf numFmtId="0" fontId="15" fillId="0" borderId="19" xfId="0" applyFont="1" applyBorder="1" applyAlignment="1">
      <alignment horizontal="center" vertical="center"/>
    </xf>
    <xf numFmtId="0" fontId="15" fillId="0" borderId="9" xfId="0" applyFont="1" applyBorder="1" applyAlignment="1">
      <alignment horizontal="center" vertical="center"/>
    </xf>
    <xf numFmtId="0" fontId="17" fillId="2" borderId="10" xfId="0" applyFont="1" applyFill="1" applyBorder="1" applyAlignment="1">
      <alignment horizontal="center" vertical="center" wrapText="1"/>
    </xf>
    <xf numFmtId="0" fontId="17" fillId="2" borderId="11" xfId="0" applyFont="1" applyFill="1" applyBorder="1" applyAlignment="1">
      <alignment horizontal="center" vertical="center" wrapText="1"/>
    </xf>
    <xf numFmtId="0" fontId="17" fillId="2" borderId="7" xfId="0" applyFont="1" applyFill="1" applyBorder="1" applyAlignment="1">
      <alignment horizontal="center" vertical="center" wrapText="1"/>
    </xf>
    <xf numFmtId="0" fontId="17" fillId="3" borderId="27" xfId="0" applyFont="1" applyFill="1" applyBorder="1" applyAlignment="1">
      <alignment horizontal="center" vertical="top" wrapText="1"/>
    </xf>
    <xf numFmtId="0" fontId="17" fillId="3" borderId="26" xfId="0" applyFont="1" applyFill="1" applyBorder="1" applyAlignment="1">
      <alignment horizontal="center" vertical="top" wrapText="1"/>
    </xf>
    <xf numFmtId="0" fontId="17" fillId="3" borderId="37" xfId="0" applyFont="1" applyFill="1" applyBorder="1" applyAlignment="1">
      <alignment horizontal="center" vertical="top" wrapText="1"/>
    </xf>
    <xf numFmtId="0" fontId="17" fillId="3" borderId="27" xfId="0" applyFont="1" applyFill="1" applyBorder="1" applyAlignment="1">
      <alignment horizontal="center" vertical="center" wrapText="1"/>
    </xf>
    <xf numFmtId="0" fontId="17" fillId="3" borderId="26" xfId="0" applyFont="1" applyFill="1" applyBorder="1" applyAlignment="1">
      <alignment horizontal="center" vertical="center" wrapText="1"/>
    </xf>
    <xf numFmtId="0" fontId="17" fillId="3" borderId="37"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4"/>
  <sheetViews>
    <sheetView showGridLines="0" tabSelected="1" topLeftCell="A10" workbookViewId="0">
      <selection activeCell="C11" sqref="C11:K11"/>
    </sheetView>
  </sheetViews>
  <sheetFormatPr defaultRowHeight="14.4" x14ac:dyDescent="0.3"/>
  <cols>
    <col min="2" max="2" width="4.6640625" customWidth="1"/>
    <col min="3" max="3" width="22.6640625" bestFit="1" customWidth="1"/>
    <col min="4" max="4" width="37.44140625" customWidth="1"/>
    <col min="5" max="6" width="26.5546875" customWidth="1"/>
    <col min="7" max="7" width="18.33203125" customWidth="1"/>
    <col min="8" max="8" width="14.6640625" customWidth="1"/>
    <col min="9" max="9" width="16.33203125" customWidth="1"/>
    <col min="10" max="10" width="24.5546875" customWidth="1"/>
    <col min="11" max="11" width="87" customWidth="1"/>
  </cols>
  <sheetData>
    <row r="1" spans="1:11" ht="15.75" thickBot="1" x14ac:dyDescent="0.3"/>
    <row r="2" spans="1:11" ht="44.25" customHeight="1" thickBot="1" x14ac:dyDescent="0.3">
      <c r="C2" s="39" t="s">
        <v>0</v>
      </c>
      <c r="D2" s="57" t="s">
        <v>126</v>
      </c>
      <c r="E2" s="58"/>
      <c r="F2" s="58"/>
      <c r="G2" s="58"/>
      <c r="H2" s="58"/>
      <c r="I2" s="58"/>
      <c r="J2" s="58"/>
      <c r="K2" s="59"/>
    </row>
    <row r="3" spans="1:11" ht="44.25" customHeight="1" thickBot="1" x14ac:dyDescent="0.35">
      <c r="C3" s="39" t="s">
        <v>1</v>
      </c>
      <c r="D3" s="58" t="s">
        <v>136</v>
      </c>
      <c r="E3" s="58"/>
      <c r="F3" s="58"/>
      <c r="G3" s="58"/>
      <c r="H3" s="58"/>
      <c r="I3" s="58"/>
      <c r="J3" s="58"/>
      <c r="K3" s="59"/>
    </row>
    <row r="4" spans="1:11" ht="44.25" customHeight="1" thickBot="1" x14ac:dyDescent="0.3">
      <c r="C4" s="44" t="s">
        <v>2</v>
      </c>
      <c r="D4" s="60"/>
      <c r="E4" s="61"/>
      <c r="F4" s="61"/>
      <c r="G4" s="61"/>
      <c r="H4" s="61"/>
      <c r="I4" s="61"/>
      <c r="J4" s="61"/>
      <c r="K4" s="62"/>
    </row>
    <row r="5" spans="1:11" ht="21" thickBot="1" x14ac:dyDescent="0.35">
      <c r="A5" s="1"/>
      <c r="B5" s="2"/>
      <c r="C5" s="43" t="s">
        <v>3</v>
      </c>
      <c r="D5" s="63" t="s">
        <v>4</v>
      </c>
      <c r="E5" s="64"/>
      <c r="F5" s="64"/>
      <c r="G5" s="64"/>
      <c r="H5" s="64"/>
      <c r="I5" s="64"/>
      <c r="J5" s="64"/>
      <c r="K5" s="65"/>
    </row>
    <row r="6" spans="1:11" ht="16.5" x14ac:dyDescent="0.3">
      <c r="B6" s="46">
        <v>1</v>
      </c>
      <c r="C6" s="66" t="s">
        <v>125</v>
      </c>
      <c r="D6" s="67"/>
      <c r="E6" s="67"/>
      <c r="F6" s="67"/>
      <c r="G6" s="67"/>
      <c r="H6" s="67"/>
      <c r="I6" s="67"/>
      <c r="J6" s="67"/>
      <c r="K6" s="68"/>
    </row>
    <row r="7" spans="1:11" ht="16.5" x14ac:dyDescent="0.3">
      <c r="B7" s="47">
        <v>2</v>
      </c>
      <c r="C7" s="51" t="s">
        <v>92</v>
      </c>
      <c r="D7" s="52"/>
      <c r="E7" s="52"/>
      <c r="F7" s="52"/>
      <c r="G7" s="52"/>
      <c r="H7" s="52"/>
      <c r="I7" s="52"/>
      <c r="J7" s="52"/>
      <c r="K7" s="53"/>
    </row>
    <row r="8" spans="1:11" ht="16.5" x14ac:dyDescent="0.3">
      <c r="B8" s="47">
        <v>3</v>
      </c>
      <c r="C8" s="54" t="s">
        <v>27</v>
      </c>
      <c r="D8" s="55"/>
      <c r="E8" s="55"/>
      <c r="F8" s="55"/>
      <c r="G8" s="55"/>
      <c r="H8" s="55"/>
      <c r="I8" s="55"/>
      <c r="J8" s="55"/>
      <c r="K8" s="56"/>
    </row>
    <row r="9" spans="1:11" ht="16.5" x14ac:dyDescent="0.3">
      <c r="B9" s="47">
        <v>4</v>
      </c>
      <c r="C9" s="54" t="s">
        <v>28</v>
      </c>
      <c r="D9" s="55"/>
      <c r="E9" s="55"/>
      <c r="F9" s="55"/>
      <c r="G9" s="55"/>
      <c r="H9" s="55"/>
      <c r="I9" s="55"/>
      <c r="J9" s="55"/>
      <c r="K9" s="56"/>
    </row>
    <row r="10" spans="1:11" ht="16.5" x14ac:dyDescent="0.3">
      <c r="B10" s="47">
        <v>5</v>
      </c>
      <c r="C10" s="48" t="s">
        <v>29</v>
      </c>
      <c r="D10" s="49"/>
      <c r="E10" s="49"/>
      <c r="F10" s="49"/>
      <c r="G10" s="49"/>
      <c r="H10" s="49"/>
      <c r="I10" s="49"/>
      <c r="J10" s="49"/>
      <c r="K10" s="50"/>
    </row>
    <row r="11" spans="1:11" ht="16.5" x14ac:dyDescent="0.3">
      <c r="B11" s="47">
        <v>6</v>
      </c>
      <c r="C11" s="48" t="s">
        <v>30</v>
      </c>
      <c r="D11" s="49"/>
      <c r="E11" s="49"/>
      <c r="F11" s="49"/>
      <c r="G11" s="49"/>
      <c r="H11" s="49"/>
      <c r="I11" s="49"/>
      <c r="J11" s="49"/>
      <c r="K11" s="50"/>
    </row>
    <row r="12" spans="1:11" ht="16.5" x14ac:dyDescent="0.3">
      <c r="B12" s="47">
        <v>7</v>
      </c>
      <c r="C12" s="48" t="s">
        <v>31</v>
      </c>
      <c r="D12" s="49"/>
      <c r="E12" s="49"/>
      <c r="F12" s="49"/>
      <c r="G12" s="49"/>
      <c r="H12" s="49"/>
      <c r="I12" s="49"/>
      <c r="J12" s="49"/>
      <c r="K12" s="50"/>
    </row>
    <row r="13" spans="1:11" ht="16.5" x14ac:dyDescent="0.3">
      <c r="B13" s="47">
        <v>8</v>
      </c>
      <c r="C13" s="48" t="s">
        <v>128</v>
      </c>
      <c r="D13" s="49"/>
      <c r="E13" s="49"/>
      <c r="F13" s="49"/>
      <c r="G13" s="49"/>
      <c r="H13" s="49"/>
      <c r="I13" s="49"/>
      <c r="J13" s="49"/>
      <c r="K13" s="50"/>
    </row>
    <row r="14" spans="1:11" ht="16.5" x14ac:dyDescent="0.3">
      <c r="B14" s="47">
        <v>9</v>
      </c>
      <c r="C14" s="48" t="s">
        <v>32</v>
      </c>
      <c r="D14" s="49"/>
      <c r="E14" s="49"/>
      <c r="F14" s="49"/>
      <c r="G14" s="49"/>
      <c r="H14" s="49"/>
      <c r="I14" s="49"/>
      <c r="J14" s="49"/>
      <c r="K14" s="50"/>
    </row>
    <row r="15" spans="1:11" ht="16.5" x14ac:dyDescent="0.3">
      <c r="B15" s="47">
        <v>10</v>
      </c>
      <c r="C15" s="48" t="s">
        <v>33</v>
      </c>
      <c r="D15" s="49"/>
      <c r="E15" s="49"/>
      <c r="F15" s="49"/>
      <c r="G15" s="49"/>
      <c r="H15" s="49"/>
      <c r="I15" s="49"/>
      <c r="J15" s="49"/>
      <c r="K15" s="50"/>
    </row>
    <row r="16" spans="1:11" ht="16.5" customHeight="1" x14ac:dyDescent="0.3">
      <c r="B16" s="47">
        <v>11</v>
      </c>
      <c r="C16" s="48" t="s">
        <v>34</v>
      </c>
      <c r="D16" s="49"/>
      <c r="E16" s="49"/>
      <c r="F16" s="49"/>
      <c r="G16" s="49"/>
      <c r="H16" s="49"/>
      <c r="I16" s="49"/>
      <c r="J16" s="49"/>
      <c r="K16" s="50"/>
    </row>
    <row r="17" spans="2:11" ht="16.5" x14ac:dyDescent="0.3">
      <c r="B17" s="47">
        <v>12</v>
      </c>
      <c r="C17" s="48" t="s">
        <v>133</v>
      </c>
      <c r="D17" s="49"/>
      <c r="E17" s="49"/>
      <c r="F17" s="49"/>
      <c r="G17" s="49"/>
      <c r="H17" s="49"/>
      <c r="I17" s="49"/>
      <c r="J17" s="49"/>
      <c r="K17" s="50"/>
    </row>
    <row r="18" spans="2:11" ht="16.5" x14ac:dyDescent="0.3">
      <c r="B18" s="47">
        <v>13</v>
      </c>
      <c r="C18" s="48" t="s">
        <v>132</v>
      </c>
      <c r="D18" s="49"/>
      <c r="E18" s="49"/>
      <c r="F18" s="49"/>
      <c r="G18" s="49"/>
      <c r="H18" s="49"/>
      <c r="I18" s="49"/>
      <c r="J18" s="49"/>
      <c r="K18" s="50"/>
    </row>
    <row r="19" spans="2:11" ht="16.5" customHeight="1" x14ac:dyDescent="0.3">
      <c r="B19" s="47">
        <v>14</v>
      </c>
      <c r="C19" s="48" t="s">
        <v>134</v>
      </c>
      <c r="D19" s="49"/>
      <c r="E19" s="49"/>
      <c r="F19" s="49"/>
      <c r="G19" s="49"/>
      <c r="H19" s="49"/>
      <c r="I19" s="49"/>
      <c r="J19" s="49"/>
      <c r="K19" s="50"/>
    </row>
    <row r="20" spans="2:11" ht="16.5" customHeight="1" x14ac:dyDescent="0.3">
      <c r="B20" s="47">
        <v>15</v>
      </c>
      <c r="C20" s="73" t="s">
        <v>127</v>
      </c>
      <c r="D20" s="74"/>
      <c r="E20" s="74"/>
      <c r="F20" s="74"/>
      <c r="G20" s="74"/>
      <c r="H20" s="74"/>
      <c r="I20" s="74"/>
      <c r="J20" s="74"/>
      <c r="K20" s="75"/>
    </row>
    <row r="21" spans="2:11" ht="16.5" customHeight="1" x14ac:dyDescent="0.3">
      <c r="B21" s="47">
        <v>16</v>
      </c>
      <c r="C21" s="73" t="s">
        <v>129</v>
      </c>
      <c r="D21" s="74"/>
      <c r="E21" s="74"/>
      <c r="F21" s="74"/>
      <c r="G21" s="74"/>
      <c r="H21" s="74"/>
      <c r="I21" s="74"/>
      <c r="J21" s="74"/>
      <c r="K21" s="75"/>
    </row>
    <row r="22" spans="2:11" ht="17.25" customHeight="1" thickBot="1" x14ac:dyDescent="0.35">
      <c r="B22" s="47">
        <v>17</v>
      </c>
      <c r="C22" s="69" t="s">
        <v>130</v>
      </c>
      <c r="D22" s="70"/>
      <c r="E22" s="70"/>
      <c r="F22" s="70"/>
      <c r="G22" s="70"/>
      <c r="H22" s="70"/>
      <c r="I22" s="70"/>
      <c r="J22" s="70"/>
      <c r="K22" s="71"/>
    </row>
    <row r="23" spans="2:11" ht="18" customHeight="1" x14ac:dyDescent="0.3">
      <c r="B23" s="37"/>
      <c r="C23" s="38"/>
      <c r="D23" s="38"/>
      <c r="E23" s="38"/>
      <c r="F23" s="38"/>
      <c r="G23" s="38"/>
      <c r="H23" s="38"/>
      <c r="I23" s="38"/>
      <c r="J23" s="38"/>
      <c r="K23" s="38"/>
    </row>
    <row r="24" spans="2:11" ht="18" customHeight="1" thickBot="1" x14ac:dyDescent="0.3">
      <c r="C24" s="3"/>
    </row>
    <row r="25" spans="2:11" ht="31.5" customHeight="1" thickBot="1" x14ac:dyDescent="0.3">
      <c r="C25" s="9" t="s">
        <v>9</v>
      </c>
      <c r="D25" s="10" t="s">
        <v>10</v>
      </c>
      <c r="E25" s="10" t="s">
        <v>11</v>
      </c>
      <c r="F25" s="10" t="s">
        <v>12</v>
      </c>
    </row>
    <row r="26" spans="2:11" ht="23.25" customHeight="1" thickBot="1" x14ac:dyDescent="0.3">
      <c r="C26" s="11" t="s">
        <v>13</v>
      </c>
      <c r="D26" s="12" t="s">
        <v>19</v>
      </c>
      <c r="E26" s="40"/>
      <c r="F26" s="40"/>
    </row>
    <row r="27" spans="2:11" ht="23.25" customHeight="1" thickBot="1" x14ac:dyDescent="0.3">
      <c r="C27" s="11" t="s">
        <v>14</v>
      </c>
      <c r="D27" s="12" t="s">
        <v>20</v>
      </c>
      <c r="E27" s="40"/>
      <c r="F27" s="40"/>
    </row>
    <row r="28" spans="2:11" ht="23.25" customHeight="1" thickBot="1" x14ac:dyDescent="0.3">
      <c r="C28" s="11" t="s">
        <v>15</v>
      </c>
      <c r="D28" s="12" t="s">
        <v>21</v>
      </c>
      <c r="E28" s="40"/>
      <c r="F28" s="40"/>
    </row>
    <row r="29" spans="2:11" ht="23.25" customHeight="1" thickBot="1" x14ac:dyDescent="0.3">
      <c r="C29" s="11" t="s">
        <v>16</v>
      </c>
      <c r="D29" s="12" t="s">
        <v>22</v>
      </c>
      <c r="E29" s="40"/>
      <c r="F29" s="40"/>
    </row>
    <row r="30" spans="2:11" ht="23.25" customHeight="1" thickBot="1" x14ac:dyDescent="0.3">
      <c r="C30" s="11" t="s">
        <v>17</v>
      </c>
      <c r="D30" s="12" t="s">
        <v>23</v>
      </c>
      <c r="E30" s="40"/>
      <c r="F30" s="40"/>
    </row>
    <row r="31" spans="2:11" ht="23.25" customHeight="1" thickBot="1" x14ac:dyDescent="0.3">
      <c r="C31" s="11" t="s">
        <v>18</v>
      </c>
      <c r="D31" s="12" t="s">
        <v>24</v>
      </c>
      <c r="E31" s="40"/>
      <c r="F31" s="40"/>
    </row>
    <row r="32" spans="2:11" ht="23.25" customHeight="1" thickBot="1" x14ac:dyDescent="0.35">
      <c r="C32" s="16" t="s">
        <v>25</v>
      </c>
      <c r="D32" s="17" t="s">
        <v>26</v>
      </c>
      <c r="E32" s="41"/>
      <c r="F32" s="42"/>
    </row>
    <row r="33" spans="3:8" x14ac:dyDescent="0.3">
      <c r="C33" s="13"/>
      <c r="D33" s="15"/>
      <c r="G33" s="13"/>
      <c r="H33" s="14"/>
    </row>
    <row r="36" spans="3:8" ht="15.6" x14ac:dyDescent="0.3">
      <c r="C36" s="45" t="s">
        <v>93</v>
      </c>
    </row>
    <row r="39" spans="3:8" x14ac:dyDescent="0.3">
      <c r="C39" s="4"/>
      <c r="D39" s="4"/>
      <c r="G39" s="4"/>
      <c r="H39" s="4"/>
    </row>
    <row r="40" spans="3:8" ht="15.6" x14ac:dyDescent="0.3">
      <c r="C40" s="72" t="s">
        <v>5</v>
      </c>
      <c r="D40" s="72"/>
      <c r="G40" s="72" t="s">
        <v>6</v>
      </c>
      <c r="H40" s="72"/>
    </row>
    <row r="41" spans="3:8" ht="15.6" x14ac:dyDescent="0.3">
      <c r="C41" s="5"/>
      <c r="D41" s="5"/>
      <c r="G41" s="5"/>
    </row>
    <row r="42" spans="3:8" ht="15.6" x14ac:dyDescent="0.3">
      <c r="C42" s="5"/>
      <c r="D42" s="5"/>
      <c r="G42" s="5"/>
    </row>
    <row r="43" spans="3:8" ht="15.6" x14ac:dyDescent="0.3">
      <c r="C43" s="6"/>
      <c r="D43" s="18"/>
      <c r="G43" s="6"/>
      <c r="H43" s="7"/>
    </row>
    <row r="44" spans="3:8" ht="15.6" x14ac:dyDescent="0.3">
      <c r="C44" s="72" t="s">
        <v>7</v>
      </c>
      <c r="D44" s="72"/>
      <c r="G44" s="72" t="s">
        <v>8</v>
      </c>
      <c r="H44" s="72"/>
    </row>
  </sheetData>
  <mergeCells count="25">
    <mergeCell ref="C22:K22"/>
    <mergeCell ref="C13:K13"/>
    <mergeCell ref="C40:D40"/>
    <mergeCell ref="G40:H40"/>
    <mergeCell ref="G44:H44"/>
    <mergeCell ref="C44:D44"/>
    <mergeCell ref="C18:K18"/>
    <mergeCell ref="C20:K20"/>
    <mergeCell ref="C14:K14"/>
    <mergeCell ref="C15:K15"/>
    <mergeCell ref="C16:K16"/>
    <mergeCell ref="C17:K17"/>
    <mergeCell ref="C21:K21"/>
    <mergeCell ref="C19:K19"/>
    <mergeCell ref="D2:K2"/>
    <mergeCell ref="D3:K3"/>
    <mergeCell ref="D4:K4"/>
    <mergeCell ref="D5:K5"/>
    <mergeCell ref="C6:K6"/>
    <mergeCell ref="C11:K11"/>
    <mergeCell ref="C12:K12"/>
    <mergeCell ref="C7:K7"/>
    <mergeCell ref="C8:K8"/>
    <mergeCell ref="C9:K9"/>
    <mergeCell ref="C10:K10"/>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K58"/>
  <sheetViews>
    <sheetView showGridLines="0" zoomScale="80" zoomScaleNormal="80" workbookViewId="0">
      <selection activeCell="I41" sqref="I41"/>
    </sheetView>
  </sheetViews>
  <sheetFormatPr defaultRowHeight="14.4" x14ac:dyDescent="0.3"/>
  <cols>
    <col min="1" max="1" width="12.6640625" customWidth="1"/>
    <col min="2" max="2" width="21" customWidth="1"/>
    <col min="3" max="3" width="45.88671875" customWidth="1"/>
    <col min="4" max="5" width="39.44140625" customWidth="1"/>
    <col min="6" max="6" width="43.33203125" customWidth="1"/>
    <col min="7" max="7" width="42.33203125" customWidth="1"/>
    <col min="8" max="8" width="39.44140625" customWidth="1"/>
    <col min="9" max="9" width="29.109375" customWidth="1"/>
  </cols>
  <sheetData>
    <row r="1" spans="2:11" ht="36.75" customHeight="1" thickBot="1" x14ac:dyDescent="0.3"/>
    <row r="2" spans="2:11" ht="43.5" customHeight="1" thickBot="1" x14ac:dyDescent="0.3">
      <c r="B2" s="34" t="s">
        <v>35</v>
      </c>
      <c r="C2" s="79" t="s">
        <v>126</v>
      </c>
      <c r="D2" s="80"/>
      <c r="E2" s="80"/>
      <c r="F2" s="80"/>
      <c r="G2" s="80"/>
      <c r="H2" s="80"/>
      <c r="I2" s="81"/>
      <c r="J2" s="19"/>
      <c r="K2" s="19"/>
    </row>
    <row r="3" spans="2:11" ht="57.75" customHeight="1" thickBot="1" x14ac:dyDescent="0.3">
      <c r="B3" s="35" t="s">
        <v>36</v>
      </c>
      <c r="C3" s="82" t="s">
        <v>136</v>
      </c>
      <c r="D3" s="83"/>
      <c r="E3" s="83"/>
      <c r="F3" s="83"/>
      <c r="G3" s="83"/>
      <c r="H3" s="83"/>
      <c r="I3" s="84"/>
    </row>
    <row r="4" spans="2:11" ht="43.5" customHeight="1" thickBot="1" x14ac:dyDescent="0.3">
      <c r="B4" s="36" t="s">
        <v>62</v>
      </c>
      <c r="C4" s="85" t="str">
        <f>TEXT('Notes to Bidder'!D4,"")</f>
        <v/>
      </c>
      <c r="D4" s="86"/>
      <c r="E4" s="86"/>
      <c r="F4" s="86"/>
      <c r="G4" s="86"/>
      <c r="H4" s="86"/>
      <c r="I4" s="87"/>
    </row>
    <row r="5" spans="2:11" ht="43.5" customHeight="1" thickBot="1" x14ac:dyDescent="0.3">
      <c r="B5" s="35" t="s">
        <v>61</v>
      </c>
      <c r="C5" s="79" t="s">
        <v>91</v>
      </c>
      <c r="D5" s="80"/>
      <c r="E5" s="80"/>
      <c r="F5" s="80"/>
      <c r="G5" s="80"/>
      <c r="H5" s="80"/>
      <c r="I5" s="81"/>
    </row>
    <row r="6" spans="2:11" ht="15.75" x14ac:dyDescent="0.25">
      <c r="B6" s="31"/>
      <c r="C6" s="14"/>
      <c r="D6" s="14"/>
      <c r="E6" s="14"/>
      <c r="F6" s="14"/>
      <c r="G6" s="14"/>
      <c r="H6" s="14"/>
      <c r="I6" s="14"/>
    </row>
    <row r="7" spans="2:11" s="20" customFormat="1" ht="16.5" x14ac:dyDescent="0.3"/>
    <row r="8" spans="2:11" s="20" customFormat="1" ht="17.25" thickBot="1" x14ac:dyDescent="0.35">
      <c r="B8" s="78" t="s">
        <v>53</v>
      </c>
      <c r="C8" s="78"/>
    </row>
    <row r="9" spans="2:11" s="20" customFormat="1" ht="16.5" x14ac:dyDescent="0.3"/>
    <row r="10" spans="2:11" s="20" customFormat="1" ht="16.5" x14ac:dyDescent="0.3">
      <c r="B10" s="25" t="s">
        <v>37</v>
      </c>
      <c r="C10" s="25" t="s">
        <v>38</v>
      </c>
      <c r="D10" s="25" t="s">
        <v>43</v>
      </c>
      <c r="E10" s="25" t="s">
        <v>44</v>
      </c>
      <c r="F10" s="25" t="s">
        <v>45</v>
      </c>
      <c r="G10" s="25" t="s">
        <v>46</v>
      </c>
      <c r="H10" s="26" t="s">
        <v>47</v>
      </c>
      <c r="I10" s="26" t="s">
        <v>55</v>
      </c>
    </row>
    <row r="11" spans="2:11" s="20" customFormat="1" ht="16.5" x14ac:dyDescent="0.3">
      <c r="B11" s="21">
        <v>1</v>
      </c>
      <c r="C11" s="21" t="s">
        <v>39</v>
      </c>
      <c r="D11" s="21" t="s">
        <v>94</v>
      </c>
      <c r="E11" s="21">
        <v>1</v>
      </c>
      <c r="F11" s="22"/>
      <c r="G11" s="23">
        <f>F11*1.15</f>
        <v>0</v>
      </c>
      <c r="H11" s="23">
        <f>E11*G11</f>
        <v>0</v>
      </c>
      <c r="I11" s="23">
        <f>H11*12</f>
        <v>0</v>
      </c>
    </row>
    <row r="12" spans="2:11" s="20" customFormat="1" ht="16.5" x14ac:dyDescent="0.3">
      <c r="B12" s="21">
        <v>2</v>
      </c>
      <c r="C12" s="21" t="s">
        <v>40</v>
      </c>
      <c r="D12" s="21" t="s">
        <v>95</v>
      </c>
      <c r="E12" s="21">
        <v>3</v>
      </c>
      <c r="F12" s="22"/>
      <c r="G12" s="23">
        <f t="shared" ref="G12:G14" si="0">F12*1.15</f>
        <v>0</v>
      </c>
      <c r="H12" s="23">
        <f>E12*G12</f>
        <v>0</v>
      </c>
      <c r="I12" s="23">
        <f t="shared" ref="I12:I14" si="1">H12*12</f>
        <v>0</v>
      </c>
    </row>
    <row r="13" spans="2:11" s="20" customFormat="1" ht="16.5" x14ac:dyDescent="0.3">
      <c r="B13" s="21">
        <v>3</v>
      </c>
      <c r="C13" s="21" t="s">
        <v>41</v>
      </c>
      <c r="D13" s="21" t="s">
        <v>96</v>
      </c>
      <c r="E13" s="21">
        <v>6</v>
      </c>
      <c r="F13" s="22"/>
      <c r="G13" s="23">
        <f t="shared" si="0"/>
        <v>0</v>
      </c>
      <c r="H13" s="23">
        <f t="shared" ref="H13:H14" si="2">E13*G13</f>
        <v>0</v>
      </c>
      <c r="I13" s="23">
        <f t="shared" si="1"/>
        <v>0</v>
      </c>
    </row>
    <row r="14" spans="2:11" s="20" customFormat="1" ht="16.5" x14ac:dyDescent="0.3">
      <c r="B14" s="21">
        <v>4</v>
      </c>
      <c r="C14" s="21" t="s">
        <v>42</v>
      </c>
      <c r="D14" s="21" t="s">
        <v>97</v>
      </c>
      <c r="E14" s="21">
        <v>1</v>
      </c>
      <c r="F14" s="22"/>
      <c r="G14" s="23">
        <f t="shared" si="0"/>
        <v>0</v>
      </c>
      <c r="H14" s="23">
        <f t="shared" si="2"/>
        <v>0</v>
      </c>
      <c r="I14" s="23">
        <f t="shared" si="1"/>
        <v>0</v>
      </c>
    </row>
    <row r="15" spans="2:11" s="20" customFormat="1" ht="17.25" thickBot="1" x14ac:dyDescent="0.35">
      <c r="G15" s="27" t="s">
        <v>51</v>
      </c>
      <c r="H15" s="24">
        <f>H11+H12+H13+H14</f>
        <v>0</v>
      </c>
      <c r="I15" s="24">
        <f>I11+I12+I13+I14</f>
        <v>0</v>
      </c>
    </row>
    <row r="16" spans="2:11" s="20" customFormat="1" ht="17.25" thickTop="1" x14ac:dyDescent="0.3"/>
    <row r="17" spans="2:9" s="20" customFormat="1" ht="16.5" x14ac:dyDescent="0.3"/>
    <row r="18" spans="2:9" s="20" customFormat="1" ht="17.25" thickBot="1" x14ac:dyDescent="0.35">
      <c r="B18" s="78" t="s">
        <v>131</v>
      </c>
      <c r="C18" s="78"/>
    </row>
    <row r="19" spans="2:9" s="20" customFormat="1" ht="16.5" x14ac:dyDescent="0.3"/>
    <row r="20" spans="2:9" s="20" customFormat="1" ht="16.5" x14ac:dyDescent="0.3">
      <c r="B20" s="25" t="s">
        <v>37</v>
      </c>
      <c r="C20" s="25" t="s">
        <v>48</v>
      </c>
      <c r="D20" s="25" t="s">
        <v>44</v>
      </c>
      <c r="E20" s="25" t="s">
        <v>49</v>
      </c>
      <c r="F20" s="25" t="s">
        <v>45</v>
      </c>
      <c r="G20" s="25" t="s">
        <v>46</v>
      </c>
      <c r="H20" s="26" t="s">
        <v>51</v>
      </c>
      <c r="I20" s="26" t="s">
        <v>55</v>
      </c>
    </row>
    <row r="21" spans="2:9" s="20" customFormat="1" ht="16.5" x14ac:dyDescent="0.3">
      <c r="B21" s="21">
        <v>1</v>
      </c>
      <c r="C21" s="21" t="s">
        <v>52</v>
      </c>
      <c r="D21" s="21">
        <v>1</v>
      </c>
      <c r="E21" s="21" t="s">
        <v>50</v>
      </c>
      <c r="F21" s="22"/>
      <c r="G21" s="23">
        <f>F21*1.15</f>
        <v>0</v>
      </c>
      <c r="H21" s="23">
        <f>G21</f>
        <v>0</v>
      </c>
      <c r="I21" s="23">
        <f>H21*2</f>
        <v>0</v>
      </c>
    </row>
    <row r="22" spans="2:9" s="20" customFormat="1" ht="17.25" thickBot="1" x14ac:dyDescent="0.35">
      <c r="G22" s="27" t="s">
        <v>51</v>
      </c>
      <c r="H22" s="24">
        <f>H21</f>
        <v>0</v>
      </c>
      <c r="I22" s="24">
        <f>I21</f>
        <v>0</v>
      </c>
    </row>
    <row r="23" spans="2:9" s="20" customFormat="1" ht="17.25" thickTop="1" x14ac:dyDescent="0.3"/>
    <row r="24" spans="2:9" s="20" customFormat="1" ht="16.5" x14ac:dyDescent="0.3"/>
    <row r="25" spans="2:9" s="20" customFormat="1" ht="16.5" x14ac:dyDescent="0.3"/>
    <row r="26" spans="2:9" s="20" customFormat="1" ht="16.5" x14ac:dyDescent="0.3"/>
    <row r="27" spans="2:9" s="20" customFormat="1" ht="16.5" x14ac:dyDescent="0.3"/>
    <row r="28" spans="2:9" s="20" customFormat="1" ht="17.25" thickBot="1" x14ac:dyDescent="0.35">
      <c r="B28" s="78" t="s">
        <v>54</v>
      </c>
      <c r="C28" s="78"/>
    </row>
    <row r="29" spans="2:9" s="20" customFormat="1" ht="16.5" x14ac:dyDescent="0.3"/>
    <row r="30" spans="2:9" s="20" customFormat="1" ht="16.5" x14ac:dyDescent="0.3">
      <c r="B30" s="25" t="s">
        <v>37</v>
      </c>
      <c r="C30" s="25" t="s">
        <v>38</v>
      </c>
      <c r="D30" s="25" t="s">
        <v>43</v>
      </c>
      <c r="E30" s="25" t="s">
        <v>44</v>
      </c>
      <c r="F30" s="25" t="s">
        <v>45</v>
      </c>
      <c r="G30" s="25" t="s">
        <v>46</v>
      </c>
      <c r="H30" s="26" t="s">
        <v>47</v>
      </c>
      <c r="I30" s="26" t="s">
        <v>55</v>
      </c>
    </row>
    <row r="31" spans="2:9" s="20" customFormat="1" ht="16.5" x14ac:dyDescent="0.3">
      <c r="B31" s="21">
        <v>1</v>
      </c>
      <c r="C31" s="21" t="s">
        <v>39</v>
      </c>
      <c r="D31" s="21" t="s">
        <v>94</v>
      </c>
      <c r="E31" s="21">
        <v>20</v>
      </c>
      <c r="F31" s="22"/>
      <c r="G31" s="23">
        <f>F31*1.15</f>
        <v>0</v>
      </c>
      <c r="H31" s="23">
        <f>E31*G31</f>
        <v>0</v>
      </c>
      <c r="I31" s="23">
        <f>H31*12</f>
        <v>0</v>
      </c>
    </row>
    <row r="32" spans="2:9" s="20" customFormat="1" ht="16.5" x14ac:dyDescent="0.3">
      <c r="B32" s="21">
        <v>2</v>
      </c>
      <c r="C32" s="21" t="s">
        <v>40</v>
      </c>
      <c r="D32" s="21" t="s">
        <v>95</v>
      </c>
      <c r="E32" s="21">
        <v>25</v>
      </c>
      <c r="F32" s="22"/>
      <c r="G32" s="23">
        <f t="shared" ref="G32:G34" si="3">F32*1.15</f>
        <v>0</v>
      </c>
      <c r="H32" s="23">
        <f t="shared" ref="H32:H34" si="4">E32*G32</f>
        <v>0</v>
      </c>
      <c r="I32" s="23">
        <f t="shared" ref="I32:I34" si="5">H32*12</f>
        <v>0</v>
      </c>
    </row>
    <row r="33" spans="2:9" s="20" customFormat="1" ht="16.5" x14ac:dyDescent="0.3">
      <c r="B33" s="21">
        <v>3</v>
      </c>
      <c r="C33" s="21" t="s">
        <v>41</v>
      </c>
      <c r="D33" s="21" t="s">
        <v>96</v>
      </c>
      <c r="E33" s="21">
        <v>180</v>
      </c>
      <c r="F33" s="22"/>
      <c r="G33" s="23">
        <f t="shared" si="3"/>
        <v>0</v>
      </c>
      <c r="H33" s="23">
        <f t="shared" si="4"/>
        <v>0</v>
      </c>
      <c r="I33" s="23">
        <f t="shared" si="5"/>
        <v>0</v>
      </c>
    </row>
    <row r="34" spans="2:9" s="20" customFormat="1" ht="16.5" x14ac:dyDescent="0.3">
      <c r="B34" s="21">
        <v>4</v>
      </c>
      <c r="C34" s="21" t="s">
        <v>42</v>
      </c>
      <c r="D34" s="21" t="s">
        <v>97</v>
      </c>
      <c r="E34" s="21">
        <v>10</v>
      </c>
      <c r="F34" s="22"/>
      <c r="G34" s="23">
        <f t="shared" si="3"/>
        <v>0</v>
      </c>
      <c r="H34" s="23">
        <f t="shared" si="4"/>
        <v>0</v>
      </c>
      <c r="I34" s="23">
        <f t="shared" si="5"/>
        <v>0</v>
      </c>
    </row>
    <row r="35" spans="2:9" s="20" customFormat="1" ht="17.25" thickBot="1" x14ac:dyDescent="0.35">
      <c r="G35" s="27" t="s">
        <v>51</v>
      </c>
      <c r="H35" s="24">
        <f>H31+H32+H33+H34</f>
        <v>0</v>
      </c>
      <c r="I35" s="24">
        <f>I31+I32+I33+I34</f>
        <v>0</v>
      </c>
    </row>
    <row r="36" spans="2:9" s="20" customFormat="1" ht="17.25" thickTop="1" x14ac:dyDescent="0.3"/>
    <row r="37" spans="2:9" s="20" customFormat="1" ht="16.5" x14ac:dyDescent="0.3"/>
    <row r="38" spans="2:9" s="20" customFormat="1" ht="17.25" thickBot="1" x14ac:dyDescent="0.35"/>
    <row r="39" spans="2:9" s="20" customFormat="1" ht="13.8" x14ac:dyDescent="0.25">
      <c r="C39" s="88" t="s">
        <v>118</v>
      </c>
      <c r="D39" s="89"/>
      <c r="E39" s="89"/>
      <c r="F39" s="89"/>
      <c r="G39" s="89"/>
      <c r="H39" s="90"/>
      <c r="I39" s="76">
        <f>I15+I22+I35</f>
        <v>0</v>
      </c>
    </row>
    <row r="40" spans="2:9" s="20" customFormat="1" thickBot="1" x14ac:dyDescent="0.3">
      <c r="C40" s="91"/>
      <c r="D40" s="92"/>
      <c r="E40" s="92"/>
      <c r="F40" s="92"/>
      <c r="G40" s="92"/>
      <c r="H40" s="93"/>
      <c r="I40" s="77"/>
    </row>
    <row r="43" spans="2:9" ht="17.25" thickBot="1" x14ac:dyDescent="0.35">
      <c r="B43" s="78" t="s">
        <v>60</v>
      </c>
      <c r="C43" s="78"/>
    </row>
    <row r="44" spans="2:9" ht="16.5" x14ac:dyDescent="0.3">
      <c r="B44" s="28"/>
      <c r="C44" s="28"/>
    </row>
    <row r="45" spans="2:9" ht="16.5" x14ac:dyDescent="0.3">
      <c r="C45" s="25" t="s">
        <v>48</v>
      </c>
      <c r="D45" s="25" t="s">
        <v>57</v>
      </c>
      <c r="E45" s="25" t="s">
        <v>58</v>
      </c>
      <c r="F45" s="25" t="s">
        <v>59</v>
      </c>
    </row>
    <row r="46" spans="2:9" ht="16.5" x14ac:dyDescent="0.3">
      <c r="C46" s="21" t="s">
        <v>56</v>
      </c>
      <c r="D46" s="29"/>
      <c r="E46" s="29"/>
      <c r="F46" s="30"/>
    </row>
    <row r="50" spans="3:8" ht="15.75" x14ac:dyDescent="0.25">
      <c r="C50" s="45" t="s">
        <v>93</v>
      </c>
    </row>
    <row r="53" spans="3:8" ht="15" x14ac:dyDescent="0.25">
      <c r="C53" s="4"/>
      <c r="D53" s="4"/>
      <c r="G53" s="4"/>
      <c r="H53" s="4"/>
    </row>
    <row r="54" spans="3:8" ht="15.75" x14ac:dyDescent="0.25">
      <c r="C54" s="72" t="s">
        <v>5</v>
      </c>
      <c r="D54" s="72"/>
      <c r="G54" s="72" t="s">
        <v>6</v>
      </c>
      <c r="H54" s="72"/>
    </row>
    <row r="55" spans="3:8" ht="15.75" x14ac:dyDescent="0.25">
      <c r="C55" s="8"/>
      <c r="D55" s="8"/>
      <c r="G55" s="8"/>
    </row>
    <row r="56" spans="3:8" ht="15.75" x14ac:dyDescent="0.25">
      <c r="C56" s="8"/>
      <c r="D56" s="8"/>
      <c r="G56" s="8"/>
    </row>
    <row r="57" spans="3:8" ht="15.75" x14ac:dyDescent="0.25">
      <c r="C57" s="6"/>
      <c r="D57" s="18"/>
      <c r="G57" s="6"/>
      <c r="H57" s="7"/>
    </row>
    <row r="58" spans="3:8" ht="15.75" x14ac:dyDescent="0.25">
      <c r="C58" s="72" t="s">
        <v>7</v>
      </c>
      <c r="D58" s="72"/>
      <c r="G58" s="72" t="s">
        <v>8</v>
      </c>
      <c r="H58" s="72"/>
    </row>
  </sheetData>
  <mergeCells count="14">
    <mergeCell ref="C54:D54"/>
    <mergeCell ref="G54:H54"/>
    <mergeCell ref="C58:D58"/>
    <mergeCell ref="G58:H58"/>
    <mergeCell ref="B28:C28"/>
    <mergeCell ref="C39:H40"/>
    <mergeCell ref="I39:I40"/>
    <mergeCell ref="B43:C43"/>
    <mergeCell ref="B8:C8"/>
    <mergeCell ref="B18:C18"/>
    <mergeCell ref="C2:I2"/>
    <mergeCell ref="C3:I3"/>
    <mergeCell ref="C4:I4"/>
    <mergeCell ref="C5:I5"/>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K58"/>
  <sheetViews>
    <sheetView showGridLines="0" zoomScale="80" zoomScaleNormal="80" workbookViewId="0">
      <selection activeCell="I15" sqref="I15"/>
    </sheetView>
  </sheetViews>
  <sheetFormatPr defaultRowHeight="14.4" x14ac:dyDescent="0.3"/>
  <cols>
    <col min="1" max="1" width="12.6640625" customWidth="1"/>
    <col min="2" max="2" width="21" customWidth="1"/>
    <col min="3" max="3" width="45.88671875" customWidth="1"/>
    <col min="4" max="5" width="39.44140625" customWidth="1"/>
    <col min="6" max="6" width="43.33203125" customWidth="1"/>
    <col min="7" max="7" width="42.33203125" customWidth="1"/>
    <col min="8" max="8" width="39.44140625" customWidth="1"/>
    <col min="9" max="9" width="29.109375" customWidth="1"/>
  </cols>
  <sheetData>
    <row r="1" spans="2:11" ht="36.75" customHeight="1" thickBot="1" x14ac:dyDescent="0.3"/>
    <row r="2" spans="2:11" ht="43.5" customHeight="1" thickBot="1" x14ac:dyDescent="0.3">
      <c r="B2" s="34" t="s">
        <v>35</v>
      </c>
      <c r="C2" s="79" t="s">
        <v>126</v>
      </c>
      <c r="D2" s="80"/>
      <c r="E2" s="80"/>
      <c r="F2" s="80"/>
      <c r="G2" s="80"/>
      <c r="H2" s="80"/>
      <c r="I2" s="81"/>
      <c r="J2" s="19"/>
      <c r="K2" s="19"/>
    </row>
    <row r="3" spans="2:11" ht="63" customHeight="1" thickBot="1" x14ac:dyDescent="0.3">
      <c r="B3" s="35" t="s">
        <v>36</v>
      </c>
      <c r="C3" s="82" t="s">
        <v>136</v>
      </c>
      <c r="D3" s="83"/>
      <c r="E3" s="83"/>
      <c r="F3" s="83"/>
      <c r="G3" s="83"/>
      <c r="H3" s="83"/>
      <c r="I3" s="84"/>
    </row>
    <row r="4" spans="2:11" ht="43.5" customHeight="1" thickBot="1" x14ac:dyDescent="0.3">
      <c r="B4" s="36" t="s">
        <v>62</v>
      </c>
      <c r="C4" s="85" t="str">
        <f>TEXT('Notes to Bidder'!D4,"")</f>
        <v/>
      </c>
      <c r="D4" s="86"/>
      <c r="E4" s="86"/>
      <c r="F4" s="86"/>
      <c r="G4" s="86"/>
      <c r="H4" s="86"/>
      <c r="I4" s="87"/>
    </row>
    <row r="5" spans="2:11" ht="43.5" customHeight="1" thickBot="1" x14ac:dyDescent="0.3">
      <c r="B5" s="35" t="s">
        <v>61</v>
      </c>
      <c r="C5" s="79" t="s">
        <v>87</v>
      </c>
      <c r="D5" s="80"/>
      <c r="E5" s="80"/>
      <c r="F5" s="80"/>
      <c r="G5" s="80"/>
      <c r="H5" s="80"/>
      <c r="I5" s="81"/>
    </row>
    <row r="6" spans="2:11" ht="15.75" x14ac:dyDescent="0.25">
      <c r="B6" s="31"/>
      <c r="C6" s="14"/>
      <c r="D6" s="14"/>
      <c r="E6" s="14"/>
      <c r="F6" s="14"/>
      <c r="G6" s="14"/>
      <c r="H6" s="14"/>
      <c r="I6" s="14"/>
    </row>
    <row r="7" spans="2:11" s="20" customFormat="1" ht="16.5" x14ac:dyDescent="0.3"/>
    <row r="8" spans="2:11" s="20" customFormat="1" ht="17.25" thickBot="1" x14ac:dyDescent="0.35">
      <c r="B8" s="78" t="s">
        <v>53</v>
      </c>
      <c r="C8" s="78"/>
    </row>
    <row r="9" spans="2:11" s="20" customFormat="1" ht="16.5" x14ac:dyDescent="0.3"/>
    <row r="10" spans="2:11" s="20" customFormat="1" ht="16.5" x14ac:dyDescent="0.3">
      <c r="B10" s="25" t="s">
        <v>37</v>
      </c>
      <c r="C10" s="25" t="s">
        <v>38</v>
      </c>
      <c r="D10" s="25" t="s">
        <v>43</v>
      </c>
      <c r="E10" s="25" t="s">
        <v>44</v>
      </c>
      <c r="F10" s="25" t="s">
        <v>45</v>
      </c>
      <c r="G10" s="25" t="s">
        <v>46</v>
      </c>
      <c r="H10" s="26" t="s">
        <v>47</v>
      </c>
      <c r="I10" s="26" t="s">
        <v>55</v>
      </c>
    </row>
    <row r="11" spans="2:11" s="20" customFormat="1" ht="16.5" x14ac:dyDescent="0.3">
      <c r="B11" s="21">
        <v>1</v>
      </c>
      <c r="C11" s="21" t="s">
        <v>88</v>
      </c>
      <c r="D11" s="21" t="s">
        <v>98</v>
      </c>
      <c r="E11" s="21">
        <v>5</v>
      </c>
      <c r="F11" s="22"/>
      <c r="G11" s="23">
        <f>F11*1.15</f>
        <v>0</v>
      </c>
      <c r="H11" s="23">
        <f>E11*G11</f>
        <v>0</v>
      </c>
      <c r="I11" s="23">
        <f>H11*12</f>
        <v>0</v>
      </c>
    </row>
    <row r="12" spans="2:11" s="20" customFormat="1" ht="16.5" x14ac:dyDescent="0.3">
      <c r="B12" s="21">
        <v>2</v>
      </c>
      <c r="C12" s="21" t="s">
        <v>89</v>
      </c>
      <c r="D12" s="21" t="s">
        <v>99</v>
      </c>
      <c r="E12" s="21">
        <v>6</v>
      </c>
      <c r="F12" s="22"/>
      <c r="G12" s="23">
        <f t="shared" ref="G12:G13" si="0">F12*1.15</f>
        <v>0</v>
      </c>
      <c r="H12" s="23">
        <f t="shared" ref="H12:H13" si="1">E12*G12</f>
        <v>0</v>
      </c>
      <c r="I12" s="23">
        <f t="shared" ref="I12:I13" si="2">H12*12</f>
        <v>0</v>
      </c>
    </row>
    <row r="13" spans="2:11" s="20" customFormat="1" ht="16.5" x14ac:dyDescent="0.3">
      <c r="B13" s="21">
        <v>3</v>
      </c>
      <c r="C13" s="21" t="s">
        <v>90</v>
      </c>
      <c r="D13" s="21" t="s">
        <v>100</v>
      </c>
      <c r="E13" s="21">
        <v>6</v>
      </c>
      <c r="F13" s="22"/>
      <c r="G13" s="23">
        <f t="shared" si="0"/>
        <v>0</v>
      </c>
      <c r="H13" s="23">
        <f t="shared" si="1"/>
        <v>0</v>
      </c>
      <c r="I13" s="23">
        <f t="shared" si="2"/>
        <v>0</v>
      </c>
    </row>
    <row r="14" spans="2:11" s="20" customFormat="1" ht="17.25" thickBot="1" x14ac:dyDescent="0.35">
      <c r="G14" s="27" t="s">
        <v>51</v>
      </c>
      <c r="H14" s="24">
        <f>H11+H12+H13</f>
        <v>0</v>
      </c>
      <c r="I14" s="24">
        <f>I11+I12+I13</f>
        <v>0</v>
      </c>
    </row>
    <row r="15" spans="2:11" s="20" customFormat="1" ht="17.25" thickTop="1" x14ac:dyDescent="0.3"/>
    <row r="16" spans="2:11" s="20" customFormat="1" ht="16.5" x14ac:dyDescent="0.3"/>
    <row r="17" spans="2:9" s="20" customFormat="1" ht="17.25" thickBot="1" x14ac:dyDescent="0.35">
      <c r="B17" s="78" t="s">
        <v>131</v>
      </c>
      <c r="C17" s="78"/>
    </row>
    <row r="18" spans="2:9" s="20" customFormat="1" ht="16.5" x14ac:dyDescent="0.3"/>
    <row r="19" spans="2:9" s="20" customFormat="1" ht="16.5" x14ac:dyDescent="0.3">
      <c r="B19" s="25" t="s">
        <v>37</v>
      </c>
      <c r="C19" s="25" t="s">
        <v>48</v>
      </c>
      <c r="D19" s="25" t="s">
        <v>44</v>
      </c>
      <c r="E19" s="25" t="s">
        <v>49</v>
      </c>
      <c r="F19" s="25" t="s">
        <v>45</v>
      </c>
      <c r="G19" s="25" t="s">
        <v>46</v>
      </c>
      <c r="H19" s="26" t="s">
        <v>51</v>
      </c>
      <c r="I19" s="26" t="s">
        <v>55</v>
      </c>
    </row>
    <row r="20" spans="2:9" s="20" customFormat="1" ht="16.5" x14ac:dyDescent="0.3">
      <c r="B20" s="21">
        <v>1</v>
      </c>
      <c r="C20" s="21" t="s">
        <v>52</v>
      </c>
      <c r="D20" s="21">
        <v>1</v>
      </c>
      <c r="E20" s="21" t="s">
        <v>50</v>
      </c>
      <c r="F20" s="22"/>
      <c r="G20" s="23">
        <f>F20*1.15</f>
        <v>0</v>
      </c>
      <c r="H20" s="23">
        <f>G20</f>
        <v>0</v>
      </c>
      <c r="I20" s="23">
        <f>H20*2</f>
        <v>0</v>
      </c>
    </row>
    <row r="21" spans="2:9" s="20" customFormat="1" ht="17.25" thickBot="1" x14ac:dyDescent="0.35">
      <c r="G21" s="27" t="s">
        <v>51</v>
      </c>
      <c r="H21" s="24">
        <f>H20</f>
        <v>0</v>
      </c>
      <c r="I21" s="24">
        <f>I20</f>
        <v>0</v>
      </c>
    </row>
    <row r="22" spans="2:9" s="20" customFormat="1" ht="17.25" thickTop="1" x14ac:dyDescent="0.3"/>
    <row r="23" spans="2:9" s="20" customFormat="1" ht="16.5" x14ac:dyDescent="0.3"/>
    <row r="24" spans="2:9" s="20" customFormat="1" ht="16.5" x14ac:dyDescent="0.3"/>
    <row r="25" spans="2:9" s="20" customFormat="1" ht="16.5" x14ac:dyDescent="0.3"/>
    <row r="26" spans="2:9" s="20" customFormat="1" ht="16.5" x14ac:dyDescent="0.3"/>
    <row r="27" spans="2:9" s="20" customFormat="1" ht="17.25" thickBot="1" x14ac:dyDescent="0.35">
      <c r="B27" s="78" t="s">
        <v>54</v>
      </c>
      <c r="C27" s="78"/>
    </row>
    <row r="28" spans="2:9" s="20" customFormat="1" ht="16.5" x14ac:dyDescent="0.3"/>
    <row r="29" spans="2:9" s="20" customFormat="1" ht="16.5" x14ac:dyDescent="0.3">
      <c r="B29" s="25" t="s">
        <v>37</v>
      </c>
      <c r="C29" s="25" t="s">
        <v>38</v>
      </c>
      <c r="D29" s="25" t="s">
        <v>43</v>
      </c>
      <c r="E29" s="25" t="s">
        <v>44</v>
      </c>
      <c r="F29" s="25" t="s">
        <v>45</v>
      </c>
      <c r="G29" s="25" t="s">
        <v>46</v>
      </c>
      <c r="H29" s="26" t="s">
        <v>47</v>
      </c>
      <c r="I29" s="26" t="s">
        <v>55</v>
      </c>
    </row>
    <row r="30" spans="2:9" s="20" customFormat="1" ht="16.5" x14ac:dyDescent="0.3">
      <c r="B30" s="21">
        <v>1</v>
      </c>
      <c r="C30" s="21" t="s">
        <v>88</v>
      </c>
      <c r="D30" s="21" t="s">
        <v>98</v>
      </c>
      <c r="E30" s="21">
        <v>40</v>
      </c>
      <c r="F30" s="22"/>
      <c r="G30" s="23">
        <f>F30*1.15</f>
        <v>0</v>
      </c>
      <c r="H30" s="23">
        <f>E30*G30</f>
        <v>0</v>
      </c>
      <c r="I30" s="23">
        <f>H30*12</f>
        <v>0</v>
      </c>
    </row>
    <row r="31" spans="2:9" s="20" customFormat="1" ht="16.5" x14ac:dyDescent="0.3">
      <c r="B31" s="21">
        <v>2</v>
      </c>
      <c r="C31" s="21" t="s">
        <v>89</v>
      </c>
      <c r="D31" s="21" t="s">
        <v>99</v>
      </c>
      <c r="E31" s="21">
        <v>64</v>
      </c>
      <c r="F31" s="22"/>
      <c r="G31" s="23">
        <f t="shared" ref="G31:G32" si="3">F31*1.15</f>
        <v>0</v>
      </c>
      <c r="H31" s="23">
        <f t="shared" ref="H31:H32" si="4">E31*G31</f>
        <v>0</v>
      </c>
      <c r="I31" s="23">
        <f t="shared" ref="I31:I32" si="5">H31*12</f>
        <v>0</v>
      </c>
    </row>
    <row r="32" spans="2:9" s="20" customFormat="1" ht="16.5" x14ac:dyDescent="0.3">
      <c r="B32" s="21">
        <v>3</v>
      </c>
      <c r="C32" s="21" t="s">
        <v>90</v>
      </c>
      <c r="D32" s="21" t="s">
        <v>100</v>
      </c>
      <c r="E32" s="21">
        <v>50</v>
      </c>
      <c r="F32" s="22"/>
      <c r="G32" s="23">
        <f t="shared" si="3"/>
        <v>0</v>
      </c>
      <c r="H32" s="23">
        <f t="shared" si="4"/>
        <v>0</v>
      </c>
      <c r="I32" s="23">
        <f t="shared" si="5"/>
        <v>0</v>
      </c>
    </row>
    <row r="33" spans="2:9" s="20" customFormat="1" ht="17.25" thickBot="1" x14ac:dyDescent="0.35">
      <c r="G33" s="27" t="s">
        <v>51</v>
      </c>
      <c r="H33" s="24">
        <f>H30+H31+H32</f>
        <v>0</v>
      </c>
      <c r="I33" s="24">
        <f>I30+I31+I32</f>
        <v>0</v>
      </c>
    </row>
    <row r="34" spans="2:9" s="20" customFormat="1" ht="17.25" thickTop="1" x14ac:dyDescent="0.3"/>
    <row r="35" spans="2:9" s="20" customFormat="1" ht="16.5" x14ac:dyDescent="0.3"/>
    <row r="36" spans="2:9" s="20" customFormat="1" ht="17.25" thickBot="1" x14ac:dyDescent="0.35"/>
    <row r="37" spans="2:9" s="20" customFormat="1" ht="13.8" x14ac:dyDescent="0.25">
      <c r="C37" s="88" t="s">
        <v>119</v>
      </c>
      <c r="D37" s="89"/>
      <c r="E37" s="89"/>
      <c r="F37" s="89"/>
      <c r="G37" s="89"/>
      <c r="H37" s="90"/>
      <c r="I37" s="76">
        <f>I14+I21+I33</f>
        <v>0</v>
      </c>
    </row>
    <row r="38" spans="2:9" s="20" customFormat="1" thickBot="1" x14ac:dyDescent="0.3">
      <c r="C38" s="91"/>
      <c r="D38" s="92"/>
      <c r="E38" s="92"/>
      <c r="F38" s="92"/>
      <c r="G38" s="92"/>
      <c r="H38" s="93"/>
      <c r="I38" s="77"/>
    </row>
    <row r="41" spans="2:9" ht="17.25" thickBot="1" x14ac:dyDescent="0.35">
      <c r="B41" s="78" t="s">
        <v>60</v>
      </c>
      <c r="C41" s="78"/>
    </row>
    <row r="42" spans="2:9" ht="16.5" x14ac:dyDescent="0.3">
      <c r="B42" s="28"/>
      <c r="C42" s="28"/>
    </row>
    <row r="43" spans="2:9" ht="16.5" x14ac:dyDescent="0.3">
      <c r="C43" s="25" t="s">
        <v>48</v>
      </c>
      <c r="D43" s="25" t="s">
        <v>57</v>
      </c>
      <c r="E43" s="25" t="s">
        <v>58</v>
      </c>
      <c r="F43" s="25" t="s">
        <v>59</v>
      </c>
    </row>
    <row r="44" spans="2:9" ht="16.5" x14ac:dyDescent="0.3">
      <c r="C44" s="21" t="s">
        <v>56</v>
      </c>
      <c r="D44" s="29"/>
      <c r="E44" s="29"/>
      <c r="F44" s="30"/>
    </row>
    <row r="49" spans="3:8" ht="15.75" x14ac:dyDescent="0.25">
      <c r="C49" s="45" t="s">
        <v>93</v>
      </c>
    </row>
    <row r="53" spans="3:8" ht="15" x14ac:dyDescent="0.25">
      <c r="C53" s="4"/>
      <c r="D53" s="4"/>
      <c r="G53" s="4"/>
      <c r="H53" s="4"/>
    </row>
    <row r="54" spans="3:8" ht="15.75" x14ac:dyDescent="0.25">
      <c r="C54" s="72" t="s">
        <v>5</v>
      </c>
      <c r="D54" s="72"/>
      <c r="G54" s="72" t="s">
        <v>6</v>
      </c>
      <c r="H54" s="72"/>
    </row>
    <row r="55" spans="3:8" ht="15.75" x14ac:dyDescent="0.25">
      <c r="C55" s="8"/>
      <c r="D55" s="8"/>
      <c r="G55" s="8"/>
    </row>
    <row r="56" spans="3:8" ht="15.75" x14ac:dyDescent="0.25">
      <c r="C56" s="8"/>
      <c r="D56" s="8"/>
      <c r="G56" s="8"/>
    </row>
    <row r="57" spans="3:8" ht="15.75" x14ac:dyDescent="0.25">
      <c r="C57" s="6"/>
      <c r="D57" s="18"/>
      <c r="G57" s="6"/>
      <c r="H57" s="7"/>
    </row>
    <row r="58" spans="3:8" ht="15.75" x14ac:dyDescent="0.25">
      <c r="C58" s="72" t="s">
        <v>7</v>
      </c>
      <c r="D58" s="72"/>
      <c r="G58" s="72" t="s">
        <v>8</v>
      </c>
      <c r="H58" s="72"/>
    </row>
  </sheetData>
  <mergeCells count="14">
    <mergeCell ref="C54:D54"/>
    <mergeCell ref="G54:H54"/>
    <mergeCell ref="C58:D58"/>
    <mergeCell ref="G58:H58"/>
    <mergeCell ref="B27:C27"/>
    <mergeCell ref="C37:H38"/>
    <mergeCell ref="I37:I38"/>
    <mergeCell ref="B41:C41"/>
    <mergeCell ref="C2:I2"/>
    <mergeCell ref="C3:I3"/>
    <mergeCell ref="C4:I4"/>
    <mergeCell ref="C5:I5"/>
    <mergeCell ref="B8:C8"/>
    <mergeCell ref="B17:C17"/>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K64"/>
  <sheetViews>
    <sheetView showGridLines="0" zoomScale="80" zoomScaleNormal="80" workbookViewId="0">
      <selection activeCell="C2" sqref="C2:I2"/>
    </sheetView>
  </sheetViews>
  <sheetFormatPr defaultRowHeight="14.4" x14ac:dyDescent="0.3"/>
  <cols>
    <col min="1" max="1" width="12.6640625" customWidth="1"/>
    <col min="2" max="2" width="21" customWidth="1"/>
    <col min="3" max="3" width="45.88671875" customWidth="1"/>
    <col min="4" max="5" width="39.44140625" customWidth="1"/>
    <col min="6" max="6" width="43.33203125" customWidth="1"/>
    <col min="7" max="7" width="42.33203125" customWidth="1"/>
    <col min="8" max="8" width="39.44140625" customWidth="1"/>
    <col min="9" max="9" width="29.109375" customWidth="1"/>
  </cols>
  <sheetData>
    <row r="1" spans="2:11" ht="36.75" customHeight="1" thickBot="1" x14ac:dyDescent="0.3"/>
    <row r="2" spans="2:11" ht="43.5" customHeight="1" thickBot="1" x14ac:dyDescent="0.3">
      <c r="B2" s="34" t="s">
        <v>35</v>
      </c>
      <c r="C2" s="79" t="s">
        <v>126</v>
      </c>
      <c r="D2" s="80"/>
      <c r="E2" s="80"/>
      <c r="F2" s="80"/>
      <c r="G2" s="80"/>
      <c r="H2" s="80"/>
      <c r="I2" s="81"/>
      <c r="J2" s="19"/>
      <c r="K2" s="19"/>
    </row>
    <row r="3" spans="2:11" ht="57" customHeight="1" thickBot="1" x14ac:dyDescent="0.3">
      <c r="B3" s="35" t="s">
        <v>36</v>
      </c>
      <c r="C3" s="82" t="s">
        <v>136</v>
      </c>
      <c r="D3" s="83"/>
      <c r="E3" s="83"/>
      <c r="F3" s="83"/>
      <c r="G3" s="83"/>
      <c r="H3" s="83"/>
      <c r="I3" s="84"/>
    </row>
    <row r="4" spans="2:11" ht="43.5" customHeight="1" thickBot="1" x14ac:dyDescent="0.3">
      <c r="B4" s="36" t="s">
        <v>62</v>
      </c>
      <c r="C4" s="85" t="str">
        <f>TEXT('Notes to Bidder'!D4,"")</f>
        <v/>
      </c>
      <c r="D4" s="86"/>
      <c r="E4" s="86"/>
      <c r="F4" s="86"/>
      <c r="G4" s="86"/>
      <c r="H4" s="86"/>
      <c r="I4" s="87"/>
    </row>
    <row r="5" spans="2:11" ht="43.5" customHeight="1" thickBot="1" x14ac:dyDescent="0.3">
      <c r="B5" s="35" t="s">
        <v>61</v>
      </c>
      <c r="C5" s="79" t="s">
        <v>80</v>
      </c>
      <c r="D5" s="80"/>
      <c r="E5" s="80"/>
      <c r="F5" s="80"/>
      <c r="G5" s="80"/>
      <c r="H5" s="80"/>
      <c r="I5" s="81"/>
    </row>
    <row r="6" spans="2:11" ht="15.75" x14ac:dyDescent="0.25">
      <c r="B6" s="31"/>
      <c r="C6" s="14"/>
      <c r="D6" s="14"/>
      <c r="E6" s="14"/>
      <c r="F6" s="14"/>
      <c r="G6" s="14"/>
      <c r="H6" s="14"/>
      <c r="I6" s="14"/>
    </row>
    <row r="7" spans="2:11" s="20" customFormat="1" ht="16.5" x14ac:dyDescent="0.3"/>
    <row r="8" spans="2:11" s="20" customFormat="1" ht="17.25" thickBot="1" x14ac:dyDescent="0.35">
      <c r="B8" s="78" t="s">
        <v>53</v>
      </c>
      <c r="C8" s="78"/>
    </row>
    <row r="9" spans="2:11" s="20" customFormat="1" ht="16.5" x14ac:dyDescent="0.3"/>
    <row r="10" spans="2:11" s="20" customFormat="1" ht="16.5" x14ac:dyDescent="0.3">
      <c r="B10" s="25" t="s">
        <v>37</v>
      </c>
      <c r="C10" s="25" t="s">
        <v>38</v>
      </c>
      <c r="D10" s="25" t="s">
        <v>43</v>
      </c>
      <c r="E10" s="25" t="s">
        <v>44</v>
      </c>
      <c r="F10" s="25" t="s">
        <v>45</v>
      </c>
      <c r="G10" s="25" t="s">
        <v>46</v>
      </c>
      <c r="H10" s="26" t="s">
        <v>47</v>
      </c>
      <c r="I10" s="26" t="s">
        <v>55</v>
      </c>
    </row>
    <row r="11" spans="2:11" s="20" customFormat="1" ht="16.5" x14ac:dyDescent="0.3">
      <c r="B11" s="21">
        <v>1</v>
      </c>
      <c r="C11" s="21" t="s">
        <v>81</v>
      </c>
      <c r="D11" s="21" t="s">
        <v>101</v>
      </c>
      <c r="E11" s="21">
        <v>3</v>
      </c>
      <c r="F11" s="22"/>
      <c r="G11" s="23">
        <f>F11*1.15</f>
        <v>0</v>
      </c>
      <c r="H11" s="23">
        <f>E11*G11</f>
        <v>0</v>
      </c>
      <c r="I11" s="23">
        <f>H11*12</f>
        <v>0</v>
      </c>
    </row>
    <row r="12" spans="2:11" s="20" customFormat="1" ht="16.5" x14ac:dyDescent="0.3">
      <c r="B12" s="21">
        <v>2</v>
      </c>
      <c r="C12" s="21" t="s">
        <v>82</v>
      </c>
      <c r="D12" s="21" t="s">
        <v>102</v>
      </c>
      <c r="E12" s="21">
        <v>2</v>
      </c>
      <c r="F12" s="22"/>
      <c r="G12" s="23">
        <f t="shared" ref="G12:G16" si="0">F12*1.15</f>
        <v>0</v>
      </c>
      <c r="H12" s="23">
        <f t="shared" ref="H12:H16" si="1">E12*G12</f>
        <v>0</v>
      </c>
      <c r="I12" s="23">
        <f t="shared" ref="I12:I16" si="2">H12*12</f>
        <v>0</v>
      </c>
    </row>
    <row r="13" spans="2:11" s="20" customFormat="1" ht="16.5" x14ac:dyDescent="0.3">
      <c r="B13" s="21">
        <v>3</v>
      </c>
      <c r="C13" s="21" t="s">
        <v>83</v>
      </c>
      <c r="D13" s="21" t="s">
        <v>103</v>
      </c>
      <c r="E13" s="21">
        <v>1</v>
      </c>
      <c r="F13" s="22"/>
      <c r="G13" s="23">
        <f t="shared" si="0"/>
        <v>0</v>
      </c>
      <c r="H13" s="23">
        <f t="shared" si="1"/>
        <v>0</v>
      </c>
      <c r="I13" s="23">
        <f t="shared" si="2"/>
        <v>0</v>
      </c>
    </row>
    <row r="14" spans="2:11" s="20" customFormat="1" ht="16.5" x14ac:dyDescent="0.3">
      <c r="B14" s="21">
        <v>4</v>
      </c>
      <c r="C14" s="21" t="s">
        <v>84</v>
      </c>
      <c r="D14" s="21" t="s">
        <v>104</v>
      </c>
      <c r="E14" s="21">
        <v>4</v>
      </c>
      <c r="F14" s="22"/>
      <c r="G14" s="23">
        <f t="shared" si="0"/>
        <v>0</v>
      </c>
      <c r="H14" s="23">
        <f t="shared" si="1"/>
        <v>0</v>
      </c>
      <c r="I14" s="23">
        <f t="shared" si="2"/>
        <v>0</v>
      </c>
    </row>
    <row r="15" spans="2:11" s="20" customFormat="1" ht="16.5" x14ac:dyDescent="0.3">
      <c r="B15" s="32">
        <v>5</v>
      </c>
      <c r="C15" s="21" t="s">
        <v>85</v>
      </c>
      <c r="D15" s="21" t="s">
        <v>99</v>
      </c>
      <c r="E15" s="21">
        <v>15</v>
      </c>
      <c r="F15" s="22"/>
      <c r="G15" s="23">
        <f t="shared" si="0"/>
        <v>0</v>
      </c>
      <c r="H15" s="23">
        <f t="shared" si="1"/>
        <v>0</v>
      </c>
      <c r="I15" s="23">
        <f t="shared" si="2"/>
        <v>0</v>
      </c>
    </row>
    <row r="16" spans="2:11" s="20" customFormat="1" ht="16.5" x14ac:dyDescent="0.3">
      <c r="B16" s="21">
        <v>6</v>
      </c>
      <c r="C16" s="21" t="s">
        <v>86</v>
      </c>
      <c r="D16" s="21" t="s">
        <v>105</v>
      </c>
      <c r="E16" s="21">
        <v>4</v>
      </c>
      <c r="F16" s="22"/>
      <c r="G16" s="23">
        <f t="shared" si="0"/>
        <v>0</v>
      </c>
      <c r="H16" s="23">
        <f t="shared" si="1"/>
        <v>0</v>
      </c>
      <c r="I16" s="23">
        <f t="shared" si="2"/>
        <v>0</v>
      </c>
    </row>
    <row r="17" spans="2:9" s="20" customFormat="1" ht="17.25" thickBot="1" x14ac:dyDescent="0.35">
      <c r="G17" s="33" t="s">
        <v>51</v>
      </c>
      <c r="H17" s="24">
        <f>H11+H12+H13+H14+H15+H16</f>
        <v>0</v>
      </c>
      <c r="I17" s="24">
        <f>I11+I12+I13+I14+I15+I16</f>
        <v>0</v>
      </c>
    </row>
    <row r="18" spans="2:9" s="20" customFormat="1" ht="17.25" thickTop="1" x14ac:dyDescent="0.3"/>
    <row r="19" spans="2:9" s="20" customFormat="1" ht="16.5" x14ac:dyDescent="0.3"/>
    <row r="20" spans="2:9" s="20" customFormat="1" ht="17.25" thickBot="1" x14ac:dyDescent="0.35">
      <c r="B20" s="78" t="s">
        <v>131</v>
      </c>
      <c r="C20" s="78"/>
    </row>
    <row r="21" spans="2:9" s="20" customFormat="1" ht="16.5" x14ac:dyDescent="0.3"/>
    <row r="22" spans="2:9" s="20" customFormat="1" ht="16.5" x14ac:dyDescent="0.3">
      <c r="B22" s="25" t="s">
        <v>37</v>
      </c>
      <c r="C22" s="25" t="s">
        <v>48</v>
      </c>
      <c r="D22" s="25" t="s">
        <v>44</v>
      </c>
      <c r="E22" s="25" t="s">
        <v>49</v>
      </c>
      <c r="F22" s="25" t="s">
        <v>45</v>
      </c>
      <c r="G22" s="25" t="s">
        <v>46</v>
      </c>
      <c r="H22" s="26" t="s">
        <v>51</v>
      </c>
      <c r="I22" s="26" t="s">
        <v>55</v>
      </c>
    </row>
    <row r="23" spans="2:9" s="20" customFormat="1" ht="16.5" x14ac:dyDescent="0.3">
      <c r="B23" s="21">
        <v>1</v>
      </c>
      <c r="C23" s="21" t="s">
        <v>52</v>
      </c>
      <c r="D23" s="21">
        <v>1</v>
      </c>
      <c r="E23" s="21" t="s">
        <v>50</v>
      </c>
      <c r="F23" s="22"/>
      <c r="G23" s="23">
        <f>F23*1.15</f>
        <v>0</v>
      </c>
      <c r="H23" s="23">
        <f>G23</f>
        <v>0</v>
      </c>
      <c r="I23" s="23">
        <f>H23*2</f>
        <v>0</v>
      </c>
    </row>
    <row r="24" spans="2:9" s="20" customFormat="1" ht="17.25" thickBot="1" x14ac:dyDescent="0.35">
      <c r="G24" s="27" t="s">
        <v>51</v>
      </c>
      <c r="H24" s="24">
        <f>H23</f>
        <v>0</v>
      </c>
      <c r="I24" s="24">
        <f>I23</f>
        <v>0</v>
      </c>
    </row>
    <row r="25" spans="2:9" s="20" customFormat="1" ht="17.25" thickTop="1" x14ac:dyDescent="0.3"/>
    <row r="26" spans="2:9" s="20" customFormat="1" ht="16.5" x14ac:dyDescent="0.3"/>
    <row r="27" spans="2:9" s="20" customFormat="1" ht="16.5" x14ac:dyDescent="0.3"/>
    <row r="28" spans="2:9" s="20" customFormat="1" ht="16.5" x14ac:dyDescent="0.3"/>
    <row r="29" spans="2:9" s="20" customFormat="1" ht="16.5" x14ac:dyDescent="0.3"/>
    <row r="30" spans="2:9" s="20" customFormat="1" ht="17.25" thickBot="1" x14ac:dyDescent="0.35">
      <c r="B30" s="78" t="s">
        <v>54</v>
      </c>
      <c r="C30" s="78"/>
    </row>
    <row r="31" spans="2:9" s="20" customFormat="1" ht="16.5" x14ac:dyDescent="0.3"/>
    <row r="32" spans="2:9" s="20" customFormat="1" ht="16.5" x14ac:dyDescent="0.3">
      <c r="B32" s="25" t="s">
        <v>37</v>
      </c>
      <c r="C32" s="25" t="s">
        <v>38</v>
      </c>
      <c r="D32" s="25" t="s">
        <v>43</v>
      </c>
      <c r="E32" s="25" t="s">
        <v>44</v>
      </c>
      <c r="F32" s="25" t="s">
        <v>45</v>
      </c>
      <c r="G32" s="25" t="s">
        <v>46</v>
      </c>
      <c r="H32" s="26" t="s">
        <v>47</v>
      </c>
      <c r="I32" s="26" t="s">
        <v>55</v>
      </c>
    </row>
    <row r="33" spans="2:9" s="20" customFormat="1" ht="16.5" x14ac:dyDescent="0.3">
      <c r="B33" s="21">
        <v>1</v>
      </c>
      <c r="C33" s="21" t="s">
        <v>81</v>
      </c>
      <c r="D33" s="21" t="s">
        <v>101</v>
      </c>
      <c r="E33" s="21">
        <v>12</v>
      </c>
      <c r="F33" s="22"/>
      <c r="G33" s="23">
        <f t="shared" ref="G33:G38" si="3">F33*1.15</f>
        <v>0</v>
      </c>
      <c r="H33" s="23">
        <f>E33*G33</f>
        <v>0</v>
      </c>
      <c r="I33" s="23">
        <f>H33*12</f>
        <v>0</v>
      </c>
    </row>
    <row r="34" spans="2:9" s="20" customFormat="1" ht="16.5" x14ac:dyDescent="0.3">
      <c r="B34" s="21">
        <v>2</v>
      </c>
      <c r="C34" s="21" t="s">
        <v>82</v>
      </c>
      <c r="D34" s="21" t="s">
        <v>102</v>
      </c>
      <c r="E34" s="21">
        <v>30</v>
      </c>
      <c r="F34" s="22"/>
      <c r="G34" s="23">
        <f t="shared" si="3"/>
        <v>0</v>
      </c>
      <c r="H34" s="23">
        <f t="shared" ref="H34:H38" si="4">E34*G34</f>
        <v>0</v>
      </c>
      <c r="I34" s="23">
        <f t="shared" ref="I34" si="5">H34*12</f>
        <v>0</v>
      </c>
    </row>
    <row r="35" spans="2:9" s="20" customFormat="1" ht="16.5" x14ac:dyDescent="0.3">
      <c r="B35" s="21">
        <v>3</v>
      </c>
      <c r="C35" s="21" t="s">
        <v>83</v>
      </c>
      <c r="D35" s="21" t="s">
        <v>103</v>
      </c>
      <c r="E35" s="21">
        <v>12</v>
      </c>
      <c r="F35" s="22"/>
      <c r="G35" s="23">
        <f t="shared" si="3"/>
        <v>0</v>
      </c>
      <c r="H35" s="23">
        <f t="shared" si="4"/>
        <v>0</v>
      </c>
      <c r="I35" s="23">
        <f>H35*12</f>
        <v>0</v>
      </c>
    </row>
    <row r="36" spans="2:9" s="20" customFormat="1" ht="16.5" x14ac:dyDescent="0.3">
      <c r="B36" s="21">
        <v>4</v>
      </c>
      <c r="C36" s="21" t="s">
        <v>84</v>
      </c>
      <c r="D36" s="21" t="s">
        <v>104</v>
      </c>
      <c r="E36" s="21">
        <v>20</v>
      </c>
      <c r="F36" s="22"/>
      <c r="G36" s="23">
        <f t="shared" si="3"/>
        <v>0</v>
      </c>
      <c r="H36" s="23">
        <f t="shared" si="4"/>
        <v>0</v>
      </c>
      <c r="I36" s="23">
        <f>H36*12</f>
        <v>0</v>
      </c>
    </row>
    <row r="37" spans="2:9" s="20" customFormat="1" ht="16.5" x14ac:dyDescent="0.3">
      <c r="B37" s="21">
        <v>5</v>
      </c>
      <c r="C37" s="21" t="s">
        <v>85</v>
      </c>
      <c r="D37" s="21" t="s">
        <v>99</v>
      </c>
      <c r="E37" s="21">
        <v>60</v>
      </c>
      <c r="F37" s="22"/>
      <c r="G37" s="23">
        <f t="shared" si="3"/>
        <v>0</v>
      </c>
      <c r="H37" s="23">
        <f t="shared" si="4"/>
        <v>0</v>
      </c>
      <c r="I37" s="23">
        <f>H37*12</f>
        <v>0</v>
      </c>
    </row>
    <row r="38" spans="2:9" s="20" customFormat="1" ht="16.5" x14ac:dyDescent="0.3">
      <c r="B38" s="21">
        <v>6</v>
      </c>
      <c r="C38" s="21" t="s">
        <v>86</v>
      </c>
      <c r="D38" s="21" t="s">
        <v>105</v>
      </c>
      <c r="E38" s="21">
        <v>20</v>
      </c>
      <c r="F38" s="22"/>
      <c r="G38" s="23">
        <f t="shared" si="3"/>
        <v>0</v>
      </c>
      <c r="H38" s="23">
        <f t="shared" si="4"/>
        <v>0</v>
      </c>
      <c r="I38" s="23">
        <f>H38*12</f>
        <v>0</v>
      </c>
    </row>
    <row r="39" spans="2:9" s="20" customFormat="1" ht="17.25" thickBot="1" x14ac:dyDescent="0.35">
      <c r="G39" s="27" t="s">
        <v>51</v>
      </c>
      <c r="H39" s="24">
        <f>H33+H34+H35+H36+H37+H38</f>
        <v>0</v>
      </c>
      <c r="I39" s="24">
        <f>I33+I34+I35+I36+I37+I38</f>
        <v>0</v>
      </c>
    </row>
    <row r="40" spans="2:9" s="20" customFormat="1" ht="17.25" thickTop="1" x14ac:dyDescent="0.3"/>
    <row r="41" spans="2:9" s="20" customFormat="1" ht="16.5" x14ac:dyDescent="0.3"/>
    <row r="42" spans="2:9" s="20" customFormat="1" thickBot="1" x14ac:dyDescent="0.3"/>
    <row r="43" spans="2:9" s="20" customFormat="1" ht="13.8" x14ac:dyDescent="0.25">
      <c r="C43" s="88" t="s">
        <v>120</v>
      </c>
      <c r="D43" s="89"/>
      <c r="E43" s="89"/>
      <c r="F43" s="89"/>
      <c r="G43" s="89"/>
      <c r="H43" s="90"/>
      <c r="I43" s="76">
        <f>I17+I24+I39</f>
        <v>0</v>
      </c>
    </row>
    <row r="44" spans="2:9" s="20" customFormat="1" thickBot="1" x14ac:dyDescent="0.3">
      <c r="C44" s="91"/>
      <c r="D44" s="92"/>
      <c r="E44" s="92"/>
      <c r="F44" s="92"/>
      <c r="G44" s="92"/>
      <c r="H44" s="93"/>
      <c r="I44" s="77"/>
    </row>
    <row r="47" spans="2:9" ht="15" thickBot="1" x14ac:dyDescent="0.35">
      <c r="B47" s="78" t="s">
        <v>60</v>
      </c>
      <c r="C47" s="78"/>
    </row>
    <row r="48" spans="2:9" x14ac:dyDescent="0.3">
      <c r="B48" s="28"/>
      <c r="C48" s="28"/>
    </row>
    <row r="49" spans="3:8" x14ac:dyDescent="0.3">
      <c r="C49" s="25" t="s">
        <v>48</v>
      </c>
      <c r="D49" s="25" t="s">
        <v>57</v>
      </c>
      <c r="E49" s="25" t="s">
        <v>58</v>
      </c>
      <c r="F49" s="25" t="s">
        <v>59</v>
      </c>
    </row>
    <row r="50" spans="3:8" x14ac:dyDescent="0.3">
      <c r="C50" s="21" t="s">
        <v>56</v>
      </c>
      <c r="D50" s="29"/>
      <c r="E50" s="29"/>
      <c r="F50" s="30"/>
    </row>
    <row r="54" spans="3:8" ht="15.6" x14ac:dyDescent="0.3">
      <c r="C54" s="45" t="s">
        <v>93</v>
      </c>
    </row>
    <row r="59" spans="3:8" x14ac:dyDescent="0.3">
      <c r="C59" s="4"/>
      <c r="D59" s="4"/>
      <c r="G59" s="4"/>
      <c r="H59" s="4"/>
    </row>
    <row r="60" spans="3:8" ht="15.6" x14ac:dyDescent="0.3">
      <c r="C60" s="72" t="s">
        <v>5</v>
      </c>
      <c r="D60" s="72"/>
      <c r="G60" s="72" t="s">
        <v>6</v>
      </c>
      <c r="H60" s="72"/>
    </row>
    <row r="61" spans="3:8" ht="15.6" x14ac:dyDescent="0.3">
      <c r="C61" s="8"/>
      <c r="D61" s="8"/>
      <c r="G61" s="8"/>
    </row>
    <row r="62" spans="3:8" ht="15.6" x14ac:dyDescent="0.3">
      <c r="C62" s="8"/>
      <c r="D62" s="8"/>
      <c r="G62" s="8"/>
    </row>
    <row r="63" spans="3:8" ht="15.6" x14ac:dyDescent="0.3">
      <c r="C63" s="6"/>
      <c r="D63" s="18"/>
      <c r="G63" s="6"/>
      <c r="H63" s="7"/>
    </row>
    <row r="64" spans="3:8" ht="15.6" x14ac:dyDescent="0.3">
      <c r="C64" s="72" t="s">
        <v>7</v>
      </c>
      <c r="D64" s="72"/>
      <c r="G64" s="72" t="s">
        <v>8</v>
      </c>
      <c r="H64" s="72"/>
    </row>
  </sheetData>
  <mergeCells count="14">
    <mergeCell ref="C64:D64"/>
    <mergeCell ref="G64:H64"/>
    <mergeCell ref="B30:C30"/>
    <mergeCell ref="C43:H44"/>
    <mergeCell ref="I43:I44"/>
    <mergeCell ref="B47:C47"/>
    <mergeCell ref="C60:D60"/>
    <mergeCell ref="G60:H60"/>
    <mergeCell ref="B20:C20"/>
    <mergeCell ref="C2:I2"/>
    <mergeCell ref="C3:I3"/>
    <mergeCell ref="C4:I4"/>
    <mergeCell ref="C5:I5"/>
    <mergeCell ref="B8:C8"/>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K56"/>
  <sheetViews>
    <sheetView showGridLines="0" topLeftCell="A10" zoomScale="80" zoomScaleNormal="80" workbookViewId="0">
      <selection activeCell="E24" sqref="E24"/>
    </sheetView>
  </sheetViews>
  <sheetFormatPr defaultRowHeight="14.4" x14ac:dyDescent="0.3"/>
  <cols>
    <col min="1" max="1" width="12.6640625" customWidth="1"/>
    <col min="2" max="2" width="21" customWidth="1"/>
    <col min="3" max="3" width="45.88671875" customWidth="1"/>
    <col min="4" max="5" width="39.44140625" customWidth="1"/>
    <col min="6" max="6" width="43.33203125" customWidth="1"/>
    <col min="7" max="7" width="42.33203125" customWidth="1"/>
    <col min="8" max="8" width="39.44140625" customWidth="1"/>
    <col min="9" max="9" width="29.109375" customWidth="1"/>
  </cols>
  <sheetData>
    <row r="1" spans="2:11" ht="36.75" customHeight="1" thickBot="1" x14ac:dyDescent="0.3"/>
    <row r="2" spans="2:11" ht="43.5" customHeight="1" thickBot="1" x14ac:dyDescent="0.3">
      <c r="B2" s="34" t="s">
        <v>35</v>
      </c>
      <c r="C2" s="79" t="s">
        <v>126</v>
      </c>
      <c r="D2" s="80"/>
      <c r="E2" s="80"/>
      <c r="F2" s="80"/>
      <c r="G2" s="80"/>
      <c r="H2" s="80"/>
      <c r="I2" s="81"/>
      <c r="J2" s="19"/>
      <c r="K2" s="19"/>
    </row>
    <row r="3" spans="2:11" ht="81.75" customHeight="1" thickBot="1" x14ac:dyDescent="0.3">
      <c r="B3" s="35" t="s">
        <v>36</v>
      </c>
      <c r="C3" s="82" t="s">
        <v>136</v>
      </c>
      <c r="D3" s="83"/>
      <c r="E3" s="83"/>
      <c r="F3" s="83"/>
      <c r="G3" s="83"/>
      <c r="H3" s="83"/>
      <c r="I3" s="84"/>
    </row>
    <row r="4" spans="2:11" ht="43.5" customHeight="1" thickBot="1" x14ac:dyDescent="0.3">
      <c r="B4" s="36" t="s">
        <v>62</v>
      </c>
      <c r="C4" s="85" t="str">
        <f>TEXT('Notes to Bidder'!D4,"")</f>
        <v/>
      </c>
      <c r="D4" s="86"/>
      <c r="E4" s="86"/>
      <c r="F4" s="86"/>
      <c r="G4" s="86"/>
      <c r="H4" s="86"/>
      <c r="I4" s="87"/>
    </row>
    <row r="5" spans="2:11" ht="43.5" customHeight="1" thickBot="1" x14ac:dyDescent="0.3">
      <c r="B5" s="35" t="s">
        <v>61</v>
      </c>
      <c r="C5" s="79" t="s">
        <v>77</v>
      </c>
      <c r="D5" s="80"/>
      <c r="E5" s="80"/>
      <c r="F5" s="80"/>
      <c r="G5" s="80"/>
      <c r="H5" s="80"/>
      <c r="I5" s="81"/>
    </row>
    <row r="6" spans="2:11" ht="15.75" x14ac:dyDescent="0.25">
      <c r="B6" s="31"/>
      <c r="C6" s="14"/>
      <c r="D6" s="14"/>
      <c r="E6" s="14"/>
      <c r="F6" s="14"/>
      <c r="G6" s="14"/>
      <c r="H6" s="14"/>
      <c r="I6" s="14"/>
    </row>
    <row r="7" spans="2:11" s="20" customFormat="1" ht="16.5" x14ac:dyDescent="0.3"/>
    <row r="8" spans="2:11" s="20" customFormat="1" ht="17.25" thickBot="1" x14ac:dyDescent="0.35">
      <c r="B8" s="78" t="s">
        <v>53</v>
      </c>
      <c r="C8" s="78"/>
    </row>
    <row r="9" spans="2:11" s="20" customFormat="1" ht="16.5" x14ac:dyDescent="0.3"/>
    <row r="10" spans="2:11" s="20" customFormat="1" ht="16.5" x14ac:dyDescent="0.3">
      <c r="B10" s="25" t="s">
        <v>37</v>
      </c>
      <c r="C10" s="25" t="s">
        <v>38</v>
      </c>
      <c r="D10" s="25" t="s">
        <v>43</v>
      </c>
      <c r="E10" s="25" t="s">
        <v>44</v>
      </c>
      <c r="F10" s="25" t="s">
        <v>45</v>
      </c>
      <c r="G10" s="25" t="s">
        <v>46</v>
      </c>
      <c r="H10" s="26" t="s">
        <v>47</v>
      </c>
      <c r="I10" s="26" t="s">
        <v>55</v>
      </c>
    </row>
    <row r="11" spans="2:11" s="20" customFormat="1" ht="16.5" x14ac:dyDescent="0.3">
      <c r="B11" s="21">
        <v>1</v>
      </c>
      <c r="C11" s="21" t="s">
        <v>78</v>
      </c>
      <c r="D11" s="21" t="s">
        <v>106</v>
      </c>
      <c r="E11" s="21">
        <v>12</v>
      </c>
      <c r="F11" s="22"/>
      <c r="G11" s="23">
        <f>F11*1.15</f>
        <v>0</v>
      </c>
      <c r="H11" s="23">
        <f>E11*G11</f>
        <v>0</v>
      </c>
      <c r="I11" s="23">
        <f>H11*12</f>
        <v>0</v>
      </c>
    </row>
    <row r="12" spans="2:11" s="20" customFormat="1" ht="16.5" x14ac:dyDescent="0.3">
      <c r="B12" s="21">
        <v>2</v>
      </c>
      <c r="C12" s="21" t="s">
        <v>79</v>
      </c>
      <c r="D12" s="21" t="s">
        <v>107</v>
      </c>
      <c r="E12" s="21">
        <v>7</v>
      </c>
      <c r="F12" s="22"/>
      <c r="G12" s="23">
        <f t="shared" ref="G12" si="0">F12*1.15</f>
        <v>0</v>
      </c>
      <c r="H12" s="23">
        <f>E12*G12</f>
        <v>0</v>
      </c>
      <c r="I12" s="23">
        <f>H12*12</f>
        <v>0</v>
      </c>
    </row>
    <row r="13" spans="2:11" s="20" customFormat="1" ht="17.25" thickBot="1" x14ac:dyDescent="0.35">
      <c r="G13" s="27" t="s">
        <v>51</v>
      </c>
      <c r="H13" s="24">
        <f>H11+H12</f>
        <v>0</v>
      </c>
      <c r="I13" s="24">
        <f>I11+I12</f>
        <v>0</v>
      </c>
    </row>
    <row r="14" spans="2:11" s="20" customFormat="1" ht="17.25" thickTop="1" x14ac:dyDescent="0.3"/>
    <row r="15" spans="2:11" s="20" customFormat="1" ht="16.5" x14ac:dyDescent="0.3"/>
    <row r="16" spans="2:11" s="20" customFormat="1" ht="17.25" thickBot="1" x14ac:dyDescent="0.35">
      <c r="B16" s="78" t="s">
        <v>131</v>
      </c>
      <c r="C16" s="78"/>
    </row>
    <row r="17" spans="2:9" s="20" customFormat="1" ht="16.5" x14ac:dyDescent="0.3"/>
    <row r="18" spans="2:9" s="20" customFormat="1" ht="16.5" x14ac:dyDescent="0.3">
      <c r="B18" s="25" t="s">
        <v>37</v>
      </c>
      <c r="C18" s="25" t="s">
        <v>48</v>
      </c>
      <c r="D18" s="25" t="s">
        <v>44</v>
      </c>
      <c r="E18" s="25" t="s">
        <v>49</v>
      </c>
      <c r="F18" s="25" t="s">
        <v>45</v>
      </c>
      <c r="G18" s="25" t="s">
        <v>46</v>
      </c>
      <c r="H18" s="26" t="s">
        <v>51</v>
      </c>
      <c r="I18" s="26" t="s">
        <v>55</v>
      </c>
    </row>
    <row r="19" spans="2:9" s="20" customFormat="1" ht="16.5" x14ac:dyDescent="0.3">
      <c r="B19" s="21">
        <v>1</v>
      </c>
      <c r="C19" s="21" t="s">
        <v>52</v>
      </c>
      <c r="D19" s="21">
        <v>1</v>
      </c>
      <c r="E19" s="21" t="s">
        <v>50</v>
      </c>
      <c r="F19" s="22"/>
      <c r="G19" s="23">
        <f>F19*1.15</f>
        <v>0</v>
      </c>
      <c r="H19" s="23">
        <f>G19</f>
        <v>0</v>
      </c>
      <c r="I19" s="23">
        <f>H19*2</f>
        <v>0</v>
      </c>
    </row>
    <row r="20" spans="2:9" s="20" customFormat="1" ht="17.25" thickBot="1" x14ac:dyDescent="0.35">
      <c r="G20" s="27" t="s">
        <v>51</v>
      </c>
      <c r="H20" s="24">
        <f>H19</f>
        <v>0</v>
      </c>
      <c r="I20" s="24">
        <f>I19</f>
        <v>0</v>
      </c>
    </row>
    <row r="21" spans="2:9" s="20" customFormat="1" ht="17.25" thickTop="1" x14ac:dyDescent="0.3"/>
    <row r="22" spans="2:9" s="20" customFormat="1" ht="16.5" x14ac:dyDescent="0.3"/>
    <row r="23" spans="2:9" s="20" customFormat="1" ht="16.5" x14ac:dyDescent="0.3"/>
    <row r="24" spans="2:9" s="20" customFormat="1" ht="16.5" x14ac:dyDescent="0.3"/>
    <row r="25" spans="2:9" s="20" customFormat="1" ht="16.5" x14ac:dyDescent="0.3"/>
    <row r="26" spans="2:9" s="20" customFormat="1" ht="17.25" thickBot="1" x14ac:dyDescent="0.35">
      <c r="B26" s="78" t="s">
        <v>54</v>
      </c>
      <c r="C26" s="78"/>
    </row>
    <row r="27" spans="2:9" s="20" customFormat="1" ht="16.5" x14ac:dyDescent="0.3"/>
    <row r="28" spans="2:9" s="20" customFormat="1" ht="16.5" x14ac:dyDescent="0.3">
      <c r="B28" s="25" t="s">
        <v>37</v>
      </c>
      <c r="C28" s="25" t="s">
        <v>38</v>
      </c>
      <c r="D28" s="25" t="s">
        <v>43</v>
      </c>
      <c r="E28" s="25" t="s">
        <v>44</v>
      </c>
      <c r="F28" s="25" t="s">
        <v>45</v>
      </c>
      <c r="G28" s="25" t="s">
        <v>46</v>
      </c>
      <c r="H28" s="26" t="s">
        <v>47</v>
      </c>
      <c r="I28" s="26" t="s">
        <v>55</v>
      </c>
    </row>
    <row r="29" spans="2:9" s="20" customFormat="1" ht="16.5" x14ac:dyDescent="0.3">
      <c r="B29" s="21">
        <v>1</v>
      </c>
      <c r="C29" s="21" t="s">
        <v>78</v>
      </c>
      <c r="D29" s="21" t="s">
        <v>106</v>
      </c>
      <c r="E29" s="21">
        <v>200</v>
      </c>
      <c r="F29" s="22"/>
      <c r="G29" s="23">
        <f>F29*1.15</f>
        <v>0</v>
      </c>
      <c r="H29" s="23">
        <f>E29*G29</f>
        <v>0</v>
      </c>
      <c r="I29" s="23">
        <f>H29*12</f>
        <v>0</v>
      </c>
    </row>
    <row r="30" spans="2:9" s="20" customFormat="1" ht="16.5" x14ac:dyDescent="0.3">
      <c r="B30" s="21">
        <v>2</v>
      </c>
      <c r="C30" s="21" t="s">
        <v>79</v>
      </c>
      <c r="D30" s="21" t="s">
        <v>107</v>
      </c>
      <c r="E30" s="21">
        <v>60</v>
      </c>
      <c r="F30" s="22"/>
      <c r="G30" s="23">
        <f t="shared" ref="G30" si="1">F30*1.15</f>
        <v>0</v>
      </c>
      <c r="H30" s="23">
        <f t="shared" ref="H30" si="2">E30*G30</f>
        <v>0</v>
      </c>
      <c r="I30" s="23">
        <f t="shared" ref="I30" si="3">H30*12</f>
        <v>0</v>
      </c>
    </row>
    <row r="31" spans="2:9" s="20" customFormat="1" ht="17.25" thickBot="1" x14ac:dyDescent="0.35">
      <c r="G31" s="27" t="s">
        <v>51</v>
      </c>
      <c r="H31" s="24">
        <f>H29+H30</f>
        <v>0</v>
      </c>
      <c r="I31" s="24">
        <f>I29+I30</f>
        <v>0</v>
      </c>
    </row>
    <row r="32" spans="2:9" s="20" customFormat="1" ht="17.25" thickTop="1" x14ac:dyDescent="0.3"/>
    <row r="33" spans="2:9" s="20" customFormat="1" ht="16.5" x14ac:dyDescent="0.3"/>
    <row r="34" spans="2:9" s="20" customFormat="1" ht="17.25" thickBot="1" x14ac:dyDescent="0.35"/>
    <row r="35" spans="2:9" s="20" customFormat="1" ht="13.8" x14ac:dyDescent="0.25">
      <c r="C35" s="88" t="s">
        <v>121</v>
      </c>
      <c r="D35" s="89"/>
      <c r="E35" s="89"/>
      <c r="F35" s="89"/>
      <c r="G35" s="89"/>
      <c r="H35" s="90"/>
      <c r="I35" s="76">
        <f>I13+I20+I31</f>
        <v>0</v>
      </c>
    </row>
    <row r="36" spans="2:9" s="20" customFormat="1" thickBot="1" x14ac:dyDescent="0.3">
      <c r="C36" s="91"/>
      <c r="D36" s="92"/>
      <c r="E36" s="92"/>
      <c r="F36" s="92"/>
      <c r="G36" s="92"/>
      <c r="H36" s="93"/>
      <c r="I36" s="77"/>
    </row>
    <row r="39" spans="2:9" ht="17.25" thickBot="1" x14ac:dyDescent="0.35">
      <c r="B39" s="78" t="s">
        <v>60</v>
      </c>
      <c r="C39" s="78"/>
    </row>
    <row r="40" spans="2:9" ht="16.5" x14ac:dyDescent="0.3">
      <c r="B40" s="28"/>
      <c r="C40" s="28"/>
    </row>
    <row r="41" spans="2:9" x14ac:dyDescent="0.3">
      <c r="C41" s="25" t="s">
        <v>48</v>
      </c>
      <c r="D41" s="25" t="s">
        <v>57</v>
      </c>
      <c r="E41" s="25" t="s">
        <v>58</v>
      </c>
      <c r="F41" s="25" t="s">
        <v>59</v>
      </c>
    </row>
    <row r="42" spans="2:9" x14ac:dyDescent="0.3">
      <c r="C42" s="21" t="s">
        <v>56</v>
      </c>
      <c r="D42" s="29"/>
      <c r="E42" s="29"/>
      <c r="F42" s="30"/>
    </row>
    <row r="46" spans="2:9" ht="15.6" x14ac:dyDescent="0.3">
      <c r="C46" s="45" t="s">
        <v>93</v>
      </c>
    </row>
    <row r="51" spans="3:8" x14ac:dyDescent="0.3">
      <c r="C51" s="4"/>
      <c r="D51" s="4"/>
      <c r="G51" s="4"/>
      <c r="H51" s="4"/>
    </row>
    <row r="52" spans="3:8" ht="15.6" x14ac:dyDescent="0.3">
      <c r="C52" s="72" t="s">
        <v>5</v>
      </c>
      <c r="D52" s="72"/>
      <c r="G52" s="72" t="s">
        <v>6</v>
      </c>
      <c r="H52" s="72"/>
    </row>
    <row r="53" spans="3:8" ht="15.6" x14ac:dyDescent="0.3">
      <c r="C53" s="8"/>
      <c r="D53" s="8"/>
      <c r="G53" s="8"/>
    </row>
    <row r="54" spans="3:8" ht="15.6" x14ac:dyDescent="0.3">
      <c r="C54" s="8"/>
      <c r="D54" s="8"/>
      <c r="G54" s="8"/>
    </row>
    <row r="55" spans="3:8" ht="15.6" x14ac:dyDescent="0.3">
      <c r="C55" s="6"/>
      <c r="D55" s="18"/>
      <c r="G55" s="6"/>
      <c r="H55" s="7"/>
    </row>
    <row r="56" spans="3:8" ht="15.6" x14ac:dyDescent="0.3">
      <c r="C56" s="72" t="s">
        <v>7</v>
      </c>
      <c r="D56" s="72"/>
      <c r="G56" s="72" t="s">
        <v>8</v>
      </c>
      <c r="H56" s="72"/>
    </row>
  </sheetData>
  <mergeCells count="14">
    <mergeCell ref="C56:D56"/>
    <mergeCell ref="G56:H56"/>
    <mergeCell ref="B26:C26"/>
    <mergeCell ref="C35:H36"/>
    <mergeCell ref="I35:I36"/>
    <mergeCell ref="B39:C39"/>
    <mergeCell ref="C52:D52"/>
    <mergeCell ref="G52:H52"/>
    <mergeCell ref="B16:C16"/>
    <mergeCell ref="C2:I2"/>
    <mergeCell ref="C3:I3"/>
    <mergeCell ref="C4:I4"/>
    <mergeCell ref="C5:I5"/>
    <mergeCell ref="B8:C8"/>
  </mergeCell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K58"/>
  <sheetViews>
    <sheetView showGridLines="0" zoomScale="80" zoomScaleNormal="80" workbookViewId="0">
      <selection activeCell="C2" sqref="C2:I2"/>
    </sheetView>
  </sheetViews>
  <sheetFormatPr defaultRowHeight="14.4" x14ac:dyDescent="0.3"/>
  <cols>
    <col min="1" max="1" width="12.6640625" customWidth="1"/>
    <col min="2" max="2" width="21" customWidth="1"/>
    <col min="3" max="3" width="45.88671875" customWidth="1"/>
    <col min="4" max="5" width="39.44140625" customWidth="1"/>
    <col min="6" max="6" width="43.33203125" customWidth="1"/>
    <col min="7" max="7" width="42.33203125" customWidth="1"/>
    <col min="8" max="8" width="39.44140625" customWidth="1"/>
    <col min="9" max="9" width="29.109375" customWidth="1"/>
  </cols>
  <sheetData>
    <row r="1" spans="2:11" ht="36.75" customHeight="1" thickBot="1" x14ac:dyDescent="0.3"/>
    <row r="2" spans="2:11" ht="43.5" customHeight="1" thickBot="1" x14ac:dyDescent="0.3">
      <c r="B2" s="34" t="s">
        <v>35</v>
      </c>
      <c r="C2" s="79" t="s">
        <v>126</v>
      </c>
      <c r="D2" s="80"/>
      <c r="E2" s="80"/>
      <c r="F2" s="80"/>
      <c r="G2" s="80"/>
      <c r="H2" s="80"/>
      <c r="I2" s="81"/>
      <c r="J2" s="19"/>
      <c r="K2" s="19"/>
    </row>
    <row r="3" spans="2:11" ht="61.5" customHeight="1" thickBot="1" x14ac:dyDescent="0.3">
      <c r="B3" s="35" t="s">
        <v>36</v>
      </c>
      <c r="C3" s="82" t="s">
        <v>136</v>
      </c>
      <c r="D3" s="83"/>
      <c r="E3" s="83"/>
      <c r="F3" s="83"/>
      <c r="G3" s="83"/>
      <c r="H3" s="83"/>
      <c r="I3" s="84"/>
    </row>
    <row r="4" spans="2:11" ht="43.5" customHeight="1" thickBot="1" x14ac:dyDescent="0.3">
      <c r="B4" s="36" t="s">
        <v>62</v>
      </c>
      <c r="C4" s="94" t="str">
        <f>TEXT('Notes to Bidder'!D4,"")</f>
        <v/>
      </c>
      <c r="D4" s="95"/>
      <c r="E4" s="95"/>
      <c r="F4" s="95"/>
      <c r="G4" s="95"/>
      <c r="H4" s="95"/>
      <c r="I4" s="96"/>
    </row>
    <row r="5" spans="2:11" ht="43.5" customHeight="1" thickBot="1" x14ac:dyDescent="0.3">
      <c r="B5" s="35" t="s">
        <v>61</v>
      </c>
      <c r="C5" s="79" t="s">
        <v>73</v>
      </c>
      <c r="D5" s="80"/>
      <c r="E5" s="80"/>
      <c r="F5" s="80"/>
      <c r="G5" s="80"/>
      <c r="H5" s="80"/>
      <c r="I5" s="81"/>
    </row>
    <row r="6" spans="2:11" ht="15.75" x14ac:dyDescent="0.25">
      <c r="B6" s="31"/>
      <c r="C6" s="14"/>
      <c r="D6" s="14"/>
      <c r="E6" s="14"/>
      <c r="F6" s="14"/>
      <c r="G6" s="14"/>
      <c r="H6" s="14"/>
      <c r="I6" s="14"/>
    </row>
    <row r="7" spans="2:11" s="20" customFormat="1" ht="16.5" x14ac:dyDescent="0.3"/>
    <row r="8" spans="2:11" s="20" customFormat="1" ht="17.25" thickBot="1" x14ac:dyDescent="0.35">
      <c r="B8" s="78" t="s">
        <v>53</v>
      </c>
      <c r="C8" s="78"/>
    </row>
    <row r="9" spans="2:11" s="20" customFormat="1" ht="16.5" x14ac:dyDescent="0.3"/>
    <row r="10" spans="2:11" s="20" customFormat="1" ht="16.5" x14ac:dyDescent="0.3">
      <c r="B10" s="25" t="s">
        <v>37</v>
      </c>
      <c r="C10" s="25" t="s">
        <v>38</v>
      </c>
      <c r="D10" s="25" t="s">
        <v>43</v>
      </c>
      <c r="E10" s="25" t="s">
        <v>44</v>
      </c>
      <c r="F10" s="25" t="s">
        <v>45</v>
      </c>
      <c r="G10" s="25" t="s">
        <v>46</v>
      </c>
      <c r="H10" s="26" t="s">
        <v>47</v>
      </c>
      <c r="I10" s="26" t="s">
        <v>55</v>
      </c>
    </row>
    <row r="11" spans="2:11" s="20" customFormat="1" ht="16.5" x14ac:dyDescent="0.3">
      <c r="B11" s="21">
        <v>1</v>
      </c>
      <c r="C11" s="21" t="s">
        <v>74</v>
      </c>
      <c r="D11" s="21" t="s">
        <v>108</v>
      </c>
      <c r="E11" s="21">
        <v>2</v>
      </c>
      <c r="F11" s="22"/>
      <c r="G11" s="23">
        <f>F11*1.15</f>
        <v>0</v>
      </c>
      <c r="H11" s="23">
        <f>E11*G11</f>
        <v>0</v>
      </c>
      <c r="I11" s="23">
        <f>H11*12</f>
        <v>0</v>
      </c>
    </row>
    <row r="12" spans="2:11" s="20" customFormat="1" ht="16.5" x14ac:dyDescent="0.3">
      <c r="B12" s="21">
        <v>2</v>
      </c>
      <c r="C12" s="21" t="s">
        <v>75</v>
      </c>
      <c r="D12" s="21" t="s">
        <v>109</v>
      </c>
      <c r="E12" s="21">
        <v>4</v>
      </c>
      <c r="F12" s="22"/>
      <c r="G12" s="23">
        <f t="shared" ref="G12:G13" si="0">F12*1.15</f>
        <v>0</v>
      </c>
      <c r="H12" s="23">
        <f>E12*G12</f>
        <v>0</v>
      </c>
      <c r="I12" s="23">
        <f t="shared" ref="I12:I13" si="1">H12*12</f>
        <v>0</v>
      </c>
    </row>
    <row r="13" spans="2:11" s="20" customFormat="1" ht="16.5" x14ac:dyDescent="0.3">
      <c r="B13" s="21">
        <v>3</v>
      </c>
      <c r="C13" s="21" t="s">
        <v>76</v>
      </c>
      <c r="D13" s="21" t="s">
        <v>110</v>
      </c>
      <c r="E13" s="21">
        <v>1</v>
      </c>
      <c r="F13" s="22"/>
      <c r="G13" s="23">
        <f t="shared" si="0"/>
        <v>0</v>
      </c>
      <c r="H13" s="23">
        <f>E13*G13</f>
        <v>0</v>
      </c>
      <c r="I13" s="23">
        <f t="shared" si="1"/>
        <v>0</v>
      </c>
    </row>
    <row r="14" spans="2:11" s="20" customFormat="1" ht="17.25" thickBot="1" x14ac:dyDescent="0.35">
      <c r="G14" s="27" t="s">
        <v>51</v>
      </c>
      <c r="H14" s="24">
        <f>H11+H12+H13</f>
        <v>0</v>
      </c>
      <c r="I14" s="24">
        <f>I11+I12+I13</f>
        <v>0</v>
      </c>
    </row>
    <row r="15" spans="2:11" s="20" customFormat="1" ht="17.25" thickTop="1" x14ac:dyDescent="0.3"/>
    <row r="16" spans="2:11" s="20" customFormat="1" ht="16.5" x14ac:dyDescent="0.3"/>
    <row r="17" spans="2:9" s="20" customFormat="1" ht="17.25" thickBot="1" x14ac:dyDescent="0.35">
      <c r="B17" s="78" t="s">
        <v>131</v>
      </c>
      <c r="C17" s="78"/>
    </row>
    <row r="18" spans="2:9" s="20" customFormat="1" ht="16.5" x14ac:dyDescent="0.3"/>
    <row r="19" spans="2:9" s="20" customFormat="1" ht="16.5" x14ac:dyDescent="0.3">
      <c r="B19" s="25" t="s">
        <v>37</v>
      </c>
      <c r="C19" s="25" t="s">
        <v>48</v>
      </c>
      <c r="D19" s="25" t="s">
        <v>44</v>
      </c>
      <c r="E19" s="25" t="s">
        <v>49</v>
      </c>
      <c r="F19" s="25" t="s">
        <v>45</v>
      </c>
      <c r="G19" s="25" t="s">
        <v>46</v>
      </c>
      <c r="H19" s="26" t="s">
        <v>51</v>
      </c>
      <c r="I19" s="26" t="s">
        <v>55</v>
      </c>
    </row>
    <row r="20" spans="2:9" s="20" customFormat="1" ht="16.5" x14ac:dyDescent="0.3">
      <c r="B20" s="21">
        <v>1</v>
      </c>
      <c r="C20" s="21" t="s">
        <v>52</v>
      </c>
      <c r="D20" s="21">
        <v>1</v>
      </c>
      <c r="E20" s="21" t="s">
        <v>50</v>
      </c>
      <c r="F20" s="22"/>
      <c r="G20" s="23">
        <f>F20*1.15</f>
        <v>0</v>
      </c>
      <c r="H20" s="23">
        <f>G20</f>
        <v>0</v>
      </c>
      <c r="I20" s="23">
        <f>H20*2</f>
        <v>0</v>
      </c>
    </row>
    <row r="21" spans="2:9" s="20" customFormat="1" ht="17.25" thickBot="1" x14ac:dyDescent="0.35">
      <c r="G21" s="27" t="s">
        <v>51</v>
      </c>
      <c r="H21" s="24">
        <f>H20</f>
        <v>0</v>
      </c>
      <c r="I21" s="24">
        <f>I20</f>
        <v>0</v>
      </c>
    </row>
    <row r="22" spans="2:9" s="20" customFormat="1" ht="17.25" thickTop="1" x14ac:dyDescent="0.3"/>
    <row r="23" spans="2:9" s="20" customFormat="1" ht="16.5" x14ac:dyDescent="0.3"/>
    <row r="24" spans="2:9" s="20" customFormat="1" ht="16.5" x14ac:dyDescent="0.3"/>
    <row r="25" spans="2:9" s="20" customFormat="1" ht="16.5" x14ac:dyDescent="0.3"/>
    <row r="26" spans="2:9" s="20" customFormat="1" ht="16.5" x14ac:dyDescent="0.3"/>
    <row r="27" spans="2:9" s="20" customFormat="1" ht="17.25" thickBot="1" x14ac:dyDescent="0.35">
      <c r="B27" s="78" t="s">
        <v>54</v>
      </c>
      <c r="C27" s="78"/>
    </row>
    <row r="28" spans="2:9" s="20" customFormat="1" ht="16.5" x14ac:dyDescent="0.3"/>
    <row r="29" spans="2:9" s="20" customFormat="1" ht="16.5" x14ac:dyDescent="0.3">
      <c r="B29" s="25" t="s">
        <v>37</v>
      </c>
      <c r="C29" s="25" t="s">
        <v>38</v>
      </c>
      <c r="D29" s="25" t="s">
        <v>43</v>
      </c>
      <c r="E29" s="25" t="s">
        <v>44</v>
      </c>
      <c r="F29" s="25" t="s">
        <v>45</v>
      </c>
      <c r="G29" s="25" t="s">
        <v>46</v>
      </c>
      <c r="H29" s="26" t="s">
        <v>47</v>
      </c>
      <c r="I29" s="26" t="s">
        <v>55</v>
      </c>
    </row>
    <row r="30" spans="2:9" s="20" customFormat="1" ht="16.5" x14ac:dyDescent="0.3">
      <c r="B30" s="21">
        <v>1</v>
      </c>
      <c r="C30" s="21" t="s">
        <v>74</v>
      </c>
      <c r="D30" s="21" t="s">
        <v>108</v>
      </c>
      <c r="E30" s="21">
        <v>50</v>
      </c>
      <c r="F30" s="22"/>
      <c r="G30" s="23">
        <f>F30*1.15</f>
        <v>0</v>
      </c>
      <c r="H30" s="23">
        <f>E30*G30</f>
        <v>0</v>
      </c>
      <c r="I30" s="23">
        <f>H30*12</f>
        <v>0</v>
      </c>
    </row>
    <row r="31" spans="2:9" s="20" customFormat="1" ht="16.5" x14ac:dyDescent="0.3">
      <c r="B31" s="21">
        <v>2</v>
      </c>
      <c r="C31" s="21" t="s">
        <v>75</v>
      </c>
      <c r="D31" s="21" t="s">
        <v>109</v>
      </c>
      <c r="E31" s="21">
        <v>60</v>
      </c>
      <c r="F31" s="22"/>
      <c r="G31" s="23">
        <f t="shared" ref="G31:G32" si="2">F31*1.15</f>
        <v>0</v>
      </c>
      <c r="H31" s="23">
        <f t="shared" ref="H31:H32" si="3">E31*G31</f>
        <v>0</v>
      </c>
      <c r="I31" s="23">
        <f t="shared" ref="I31:I32" si="4">H31*12</f>
        <v>0</v>
      </c>
    </row>
    <row r="32" spans="2:9" s="20" customFormat="1" ht="16.5" x14ac:dyDescent="0.3">
      <c r="B32" s="21">
        <v>3</v>
      </c>
      <c r="C32" s="21" t="s">
        <v>76</v>
      </c>
      <c r="D32" s="21" t="s">
        <v>110</v>
      </c>
      <c r="E32" s="21">
        <v>10</v>
      </c>
      <c r="F32" s="22"/>
      <c r="G32" s="23">
        <f t="shared" si="2"/>
        <v>0</v>
      </c>
      <c r="H32" s="23">
        <f t="shared" si="3"/>
        <v>0</v>
      </c>
      <c r="I32" s="23">
        <f t="shared" si="4"/>
        <v>0</v>
      </c>
    </row>
    <row r="33" spans="2:9" s="20" customFormat="1" ht="17.25" thickBot="1" x14ac:dyDescent="0.35">
      <c r="G33" s="27" t="s">
        <v>51</v>
      </c>
      <c r="H33" s="24">
        <f>H30+H31+H32</f>
        <v>0</v>
      </c>
      <c r="I33" s="24">
        <f>I30+I31+I32</f>
        <v>0</v>
      </c>
    </row>
    <row r="34" spans="2:9" s="20" customFormat="1" ht="17.25" thickTop="1" x14ac:dyDescent="0.3"/>
    <row r="35" spans="2:9" s="20" customFormat="1" ht="16.5" x14ac:dyDescent="0.3"/>
    <row r="36" spans="2:9" s="20" customFormat="1" ht="17.25" thickBot="1" x14ac:dyDescent="0.35"/>
    <row r="37" spans="2:9" s="20" customFormat="1" ht="13.8" x14ac:dyDescent="0.25">
      <c r="C37" s="88" t="s">
        <v>122</v>
      </c>
      <c r="D37" s="89"/>
      <c r="E37" s="89"/>
      <c r="F37" s="89"/>
      <c r="G37" s="89"/>
      <c r="H37" s="90"/>
      <c r="I37" s="76">
        <f>I14+I21+I33</f>
        <v>0</v>
      </c>
    </row>
    <row r="38" spans="2:9" s="20" customFormat="1" thickBot="1" x14ac:dyDescent="0.3">
      <c r="C38" s="91"/>
      <c r="D38" s="92"/>
      <c r="E38" s="92"/>
      <c r="F38" s="92"/>
      <c r="G38" s="92"/>
      <c r="H38" s="93"/>
      <c r="I38" s="77"/>
    </row>
    <row r="41" spans="2:9" ht="17.25" thickBot="1" x14ac:dyDescent="0.35">
      <c r="B41" s="78" t="s">
        <v>60</v>
      </c>
      <c r="C41" s="78"/>
    </row>
    <row r="42" spans="2:9" x14ac:dyDescent="0.3">
      <c r="B42" s="28"/>
      <c r="C42" s="28"/>
    </row>
    <row r="43" spans="2:9" x14ac:dyDescent="0.3">
      <c r="C43" s="25" t="s">
        <v>48</v>
      </c>
      <c r="D43" s="25" t="s">
        <v>57</v>
      </c>
      <c r="E43" s="25" t="s">
        <v>58</v>
      </c>
      <c r="F43" s="25" t="s">
        <v>59</v>
      </c>
    </row>
    <row r="44" spans="2:9" x14ac:dyDescent="0.3">
      <c r="C44" s="21" t="s">
        <v>56</v>
      </c>
      <c r="D44" s="29"/>
      <c r="E44" s="29"/>
      <c r="F44" s="30"/>
    </row>
    <row r="48" spans="2:9" ht="15.6" x14ac:dyDescent="0.3">
      <c r="C48" s="45" t="s">
        <v>93</v>
      </c>
    </row>
    <row r="53" spans="3:8" x14ac:dyDescent="0.3">
      <c r="C53" s="4"/>
      <c r="D53" s="4"/>
      <c r="G53" s="4"/>
      <c r="H53" s="4"/>
    </row>
    <row r="54" spans="3:8" ht="15.6" x14ac:dyDescent="0.3">
      <c r="C54" s="72" t="s">
        <v>5</v>
      </c>
      <c r="D54" s="72"/>
      <c r="G54" s="72" t="s">
        <v>6</v>
      </c>
      <c r="H54" s="72"/>
    </row>
    <row r="55" spans="3:8" ht="15.6" x14ac:dyDescent="0.3">
      <c r="C55" s="8"/>
      <c r="D55" s="8"/>
      <c r="G55" s="8"/>
    </row>
    <row r="56" spans="3:8" ht="15.6" x14ac:dyDescent="0.3">
      <c r="C56" s="8"/>
      <c r="D56" s="8"/>
      <c r="G56" s="8"/>
    </row>
    <row r="57" spans="3:8" ht="15.6" x14ac:dyDescent="0.3">
      <c r="C57" s="6"/>
      <c r="D57" s="18"/>
      <c r="G57" s="6"/>
      <c r="H57" s="7"/>
    </row>
    <row r="58" spans="3:8" ht="15.6" x14ac:dyDescent="0.3">
      <c r="C58" s="72" t="s">
        <v>7</v>
      </c>
      <c r="D58" s="72"/>
      <c r="G58" s="72" t="s">
        <v>8</v>
      </c>
      <c r="H58" s="72"/>
    </row>
  </sheetData>
  <mergeCells count="14">
    <mergeCell ref="C58:D58"/>
    <mergeCell ref="G58:H58"/>
    <mergeCell ref="B27:C27"/>
    <mergeCell ref="C37:H38"/>
    <mergeCell ref="I37:I38"/>
    <mergeCell ref="B41:C41"/>
    <mergeCell ref="C54:D54"/>
    <mergeCell ref="G54:H54"/>
    <mergeCell ref="B17:C17"/>
    <mergeCell ref="C2:I2"/>
    <mergeCell ref="C3:I3"/>
    <mergeCell ref="C4:I4"/>
    <mergeCell ref="C5:I5"/>
    <mergeCell ref="B8:C8"/>
  </mergeCell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K60"/>
  <sheetViews>
    <sheetView showGridLines="0" zoomScale="80" zoomScaleNormal="80" workbookViewId="0">
      <selection activeCell="C2" sqref="C2:I2"/>
    </sheetView>
  </sheetViews>
  <sheetFormatPr defaultRowHeight="14.4" x14ac:dyDescent="0.3"/>
  <cols>
    <col min="1" max="1" width="12.6640625" customWidth="1"/>
    <col min="2" max="2" width="21" customWidth="1"/>
    <col min="3" max="3" width="45.88671875" customWidth="1"/>
    <col min="4" max="5" width="39.44140625" customWidth="1"/>
    <col min="6" max="6" width="43.33203125" customWidth="1"/>
    <col min="7" max="7" width="42.33203125" customWidth="1"/>
    <col min="8" max="8" width="39.44140625" customWidth="1"/>
    <col min="9" max="9" width="29.109375" customWidth="1"/>
  </cols>
  <sheetData>
    <row r="1" spans="2:11" ht="36.75" customHeight="1" thickBot="1" x14ac:dyDescent="0.3"/>
    <row r="2" spans="2:11" ht="43.5" customHeight="1" thickBot="1" x14ac:dyDescent="0.3">
      <c r="B2" s="34" t="s">
        <v>35</v>
      </c>
      <c r="C2" s="79" t="s">
        <v>126</v>
      </c>
      <c r="D2" s="80"/>
      <c r="E2" s="80"/>
      <c r="F2" s="80"/>
      <c r="G2" s="80"/>
      <c r="H2" s="80"/>
      <c r="I2" s="81"/>
      <c r="J2" s="19"/>
      <c r="K2" s="19"/>
    </row>
    <row r="3" spans="2:11" ht="63" customHeight="1" thickBot="1" x14ac:dyDescent="0.3">
      <c r="B3" s="35" t="s">
        <v>36</v>
      </c>
      <c r="C3" s="97" t="s">
        <v>136</v>
      </c>
      <c r="D3" s="98"/>
      <c r="E3" s="98"/>
      <c r="F3" s="98"/>
      <c r="G3" s="98"/>
      <c r="H3" s="98"/>
      <c r="I3" s="99"/>
    </row>
    <row r="4" spans="2:11" ht="43.5" customHeight="1" thickBot="1" x14ac:dyDescent="0.3">
      <c r="B4" s="36" t="s">
        <v>62</v>
      </c>
      <c r="C4" s="85" t="str">
        <f>TEXT('Notes to Bidder'!D4,"")</f>
        <v/>
      </c>
      <c r="D4" s="86"/>
      <c r="E4" s="86"/>
      <c r="F4" s="86"/>
      <c r="G4" s="86"/>
      <c r="H4" s="86"/>
      <c r="I4" s="87"/>
    </row>
    <row r="5" spans="2:11" ht="43.5" customHeight="1" thickBot="1" x14ac:dyDescent="0.3">
      <c r="B5" s="35" t="s">
        <v>61</v>
      </c>
      <c r="C5" s="100" t="s">
        <v>72</v>
      </c>
      <c r="D5" s="101"/>
      <c r="E5" s="101"/>
      <c r="F5" s="101"/>
      <c r="G5" s="101"/>
      <c r="H5" s="101"/>
      <c r="I5" s="102"/>
    </row>
    <row r="6" spans="2:11" ht="15.75" x14ac:dyDescent="0.25">
      <c r="B6" s="31"/>
      <c r="C6" s="14"/>
      <c r="D6" s="14"/>
      <c r="E6" s="14"/>
      <c r="F6" s="14"/>
      <c r="G6" s="14"/>
      <c r="H6" s="14"/>
      <c r="I6" s="14"/>
    </row>
    <row r="7" spans="2:11" s="20" customFormat="1" ht="16.5" x14ac:dyDescent="0.3"/>
    <row r="8" spans="2:11" s="20" customFormat="1" ht="17.25" thickBot="1" x14ac:dyDescent="0.35">
      <c r="B8" s="78" t="s">
        <v>53</v>
      </c>
      <c r="C8" s="78"/>
    </row>
    <row r="9" spans="2:11" s="20" customFormat="1" ht="16.5" x14ac:dyDescent="0.3"/>
    <row r="10" spans="2:11" s="20" customFormat="1" ht="16.5" x14ac:dyDescent="0.3">
      <c r="B10" s="25" t="s">
        <v>37</v>
      </c>
      <c r="C10" s="25" t="s">
        <v>38</v>
      </c>
      <c r="D10" s="25" t="s">
        <v>43</v>
      </c>
      <c r="E10" s="25" t="s">
        <v>44</v>
      </c>
      <c r="F10" s="25" t="s">
        <v>45</v>
      </c>
      <c r="G10" s="25" t="s">
        <v>46</v>
      </c>
      <c r="H10" s="26" t="s">
        <v>47</v>
      </c>
      <c r="I10" s="26" t="s">
        <v>55</v>
      </c>
    </row>
    <row r="11" spans="2:11" s="20" customFormat="1" ht="16.5" x14ac:dyDescent="0.3">
      <c r="B11" s="21">
        <v>1</v>
      </c>
      <c r="C11" s="21" t="s">
        <v>68</v>
      </c>
      <c r="D11" s="21" t="s">
        <v>111</v>
      </c>
      <c r="E11" s="21">
        <v>5</v>
      </c>
      <c r="F11" s="22"/>
      <c r="G11" s="23">
        <f>F11*1.15</f>
        <v>0</v>
      </c>
      <c r="H11" s="23">
        <f>E11*G11</f>
        <v>0</v>
      </c>
      <c r="I11" s="23">
        <f>H11*12</f>
        <v>0</v>
      </c>
    </row>
    <row r="12" spans="2:11" s="20" customFormat="1" ht="16.5" x14ac:dyDescent="0.3">
      <c r="B12" s="21">
        <v>2</v>
      </c>
      <c r="C12" s="21" t="s">
        <v>69</v>
      </c>
      <c r="D12" s="21" t="s">
        <v>112</v>
      </c>
      <c r="E12" s="21">
        <v>3</v>
      </c>
      <c r="F12" s="22"/>
      <c r="G12" s="23">
        <f t="shared" ref="G12:G14" si="0">F12*1.15</f>
        <v>0</v>
      </c>
      <c r="H12" s="23">
        <f t="shared" ref="H12:H14" si="1">E12*G12</f>
        <v>0</v>
      </c>
      <c r="I12" s="23">
        <f t="shared" ref="I12:I14" si="2">H12*12</f>
        <v>0</v>
      </c>
    </row>
    <row r="13" spans="2:11" s="20" customFormat="1" ht="16.5" x14ac:dyDescent="0.3">
      <c r="B13" s="21">
        <v>3</v>
      </c>
      <c r="C13" s="21" t="s">
        <v>70</v>
      </c>
      <c r="D13" s="21" t="s">
        <v>113</v>
      </c>
      <c r="E13" s="21">
        <v>8</v>
      </c>
      <c r="F13" s="22"/>
      <c r="G13" s="23">
        <f t="shared" si="0"/>
        <v>0</v>
      </c>
      <c r="H13" s="23">
        <f t="shared" si="1"/>
        <v>0</v>
      </c>
      <c r="I13" s="23">
        <f t="shared" si="2"/>
        <v>0</v>
      </c>
    </row>
    <row r="14" spans="2:11" s="20" customFormat="1" ht="16.5" x14ac:dyDescent="0.3">
      <c r="B14" s="21">
        <v>4</v>
      </c>
      <c r="C14" s="21" t="s">
        <v>71</v>
      </c>
      <c r="D14" s="21" t="s">
        <v>114</v>
      </c>
      <c r="E14" s="21">
        <v>3</v>
      </c>
      <c r="F14" s="22"/>
      <c r="G14" s="23">
        <f t="shared" si="0"/>
        <v>0</v>
      </c>
      <c r="H14" s="23">
        <f t="shared" si="1"/>
        <v>0</v>
      </c>
      <c r="I14" s="23">
        <f t="shared" si="2"/>
        <v>0</v>
      </c>
    </row>
    <row r="15" spans="2:11" s="20" customFormat="1" ht="17.25" thickBot="1" x14ac:dyDescent="0.35">
      <c r="G15" s="27" t="s">
        <v>51</v>
      </c>
      <c r="H15" s="24">
        <f>H11+H12+H13+H14</f>
        <v>0</v>
      </c>
      <c r="I15" s="24">
        <f>I11+I12+I13+I14</f>
        <v>0</v>
      </c>
    </row>
    <row r="16" spans="2:11" s="20" customFormat="1" ht="17.25" thickTop="1" x14ac:dyDescent="0.3"/>
    <row r="17" spans="2:9" s="20" customFormat="1" ht="16.5" x14ac:dyDescent="0.3"/>
    <row r="18" spans="2:9" s="20" customFormat="1" ht="17.25" thickBot="1" x14ac:dyDescent="0.35">
      <c r="B18" s="78" t="s">
        <v>131</v>
      </c>
      <c r="C18" s="78"/>
    </row>
    <row r="19" spans="2:9" s="20" customFormat="1" ht="16.5" x14ac:dyDescent="0.3"/>
    <row r="20" spans="2:9" s="20" customFormat="1" ht="16.5" x14ac:dyDescent="0.3">
      <c r="B20" s="25" t="s">
        <v>37</v>
      </c>
      <c r="C20" s="25" t="s">
        <v>48</v>
      </c>
      <c r="D20" s="25" t="s">
        <v>44</v>
      </c>
      <c r="E20" s="25" t="s">
        <v>49</v>
      </c>
      <c r="F20" s="25" t="s">
        <v>45</v>
      </c>
      <c r="G20" s="25" t="s">
        <v>46</v>
      </c>
      <c r="H20" s="26" t="s">
        <v>51</v>
      </c>
      <c r="I20" s="26" t="s">
        <v>55</v>
      </c>
    </row>
    <row r="21" spans="2:9" s="20" customFormat="1" ht="16.5" x14ac:dyDescent="0.3">
      <c r="B21" s="21">
        <v>1</v>
      </c>
      <c r="C21" s="21" t="s">
        <v>52</v>
      </c>
      <c r="D21" s="21">
        <v>1</v>
      </c>
      <c r="E21" s="21" t="s">
        <v>50</v>
      </c>
      <c r="F21" s="22"/>
      <c r="G21" s="23">
        <f>F21*1.15</f>
        <v>0</v>
      </c>
      <c r="H21" s="23">
        <f>G21</f>
        <v>0</v>
      </c>
      <c r="I21" s="23">
        <f>H21*2</f>
        <v>0</v>
      </c>
    </row>
    <row r="22" spans="2:9" s="20" customFormat="1" ht="17.25" thickBot="1" x14ac:dyDescent="0.35">
      <c r="G22" s="27" t="s">
        <v>51</v>
      </c>
      <c r="H22" s="24">
        <f>H21</f>
        <v>0</v>
      </c>
      <c r="I22" s="24">
        <f>I21</f>
        <v>0</v>
      </c>
    </row>
    <row r="23" spans="2:9" s="20" customFormat="1" ht="17.25" thickTop="1" x14ac:dyDescent="0.3"/>
    <row r="24" spans="2:9" s="20" customFormat="1" ht="16.5" x14ac:dyDescent="0.3"/>
    <row r="25" spans="2:9" s="20" customFormat="1" ht="16.5" x14ac:dyDescent="0.3"/>
    <row r="26" spans="2:9" s="20" customFormat="1" ht="16.5" x14ac:dyDescent="0.3"/>
    <row r="27" spans="2:9" s="20" customFormat="1" ht="16.5" x14ac:dyDescent="0.3"/>
    <row r="28" spans="2:9" s="20" customFormat="1" ht="17.25" thickBot="1" x14ac:dyDescent="0.35">
      <c r="B28" s="78" t="s">
        <v>54</v>
      </c>
      <c r="C28" s="78"/>
    </row>
    <row r="29" spans="2:9" s="20" customFormat="1" ht="16.5" x14ac:dyDescent="0.3"/>
    <row r="30" spans="2:9" s="20" customFormat="1" ht="16.5" x14ac:dyDescent="0.3">
      <c r="B30" s="25" t="s">
        <v>37</v>
      </c>
      <c r="C30" s="25" t="s">
        <v>38</v>
      </c>
      <c r="D30" s="25" t="s">
        <v>43</v>
      </c>
      <c r="E30" s="25" t="s">
        <v>44</v>
      </c>
      <c r="F30" s="25" t="s">
        <v>45</v>
      </c>
      <c r="G30" s="25" t="s">
        <v>46</v>
      </c>
      <c r="H30" s="26" t="s">
        <v>47</v>
      </c>
      <c r="I30" s="26" t="s">
        <v>55</v>
      </c>
    </row>
    <row r="31" spans="2:9" s="20" customFormat="1" ht="16.5" x14ac:dyDescent="0.3">
      <c r="B31" s="21">
        <v>1</v>
      </c>
      <c r="C31" s="21" t="s">
        <v>68</v>
      </c>
      <c r="D31" s="21" t="s">
        <v>111</v>
      </c>
      <c r="E31" s="21">
        <v>30</v>
      </c>
      <c r="F31" s="22"/>
      <c r="G31" s="23">
        <f>F31*1.15</f>
        <v>0</v>
      </c>
      <c r="H31" s="23">
        <f>E31*G31</f>
        <v>0</v>
      </c>
      <c r="I31" s="23">
        <f>H31*12</f>
        <v>0</v>
      </c>
    </row>
    <row r="32" spans="2:9" s="20" customFormat="1" ht="16.5" x14ac:dyDescent="0.3">
      <c r="B32" s="21">
        <v>2</v>
      </c>
      <c r="C32" s="21" t="s">
        <v>69</v>
      </c>
      <c r="D32" s="21" t="s">
        <v>112</v>
      </c>
      <c r="E32" s="21">
        <v>10</v>
      </c>
      <c r="F32" s="22"/>
      <c r="G32" s="23">
        <f t="shared" ref="G32:G34" si="3">F32*1.15</f>
        <v>0</v>
      </c>
      <c r="H32" s="23">
        <f t="shared" ref="H32:H34" si="4">E32*G32</f>
        <v>0</v>
      </c>
      <c r="I32" s="23">
        <f t="shared" ref="I32:I34" si="5">H32*12</f>
        <v>0</v>
      </c>
    </row>
    <row r="33" spans="2:9" s="20" customFormat="1" ht="16.5" x14ac:dyDescent="0.3">
      <c r="B33" s="21">
        <v>3</v>
      </c>
      <c r="C33" s="21" t="s">
        <v>70</v>
      </c>
      <c r="D33" s="21" t="s">
        <v>113</v>
      </c>
      <c r="E33" s="21">
        <v>40</v>
      </c>
      <c r="F33" s="22"/>
      <c r="G33" s="23">
        <f t="shared" si="3"/>
        <v>0</v>
      </c>
      <c r="H33" s="23">
        <f t="shared" si="4"/>
        <v>0</v>
      </c>
      <c r="I33" s="23">
        <f t="shared" si="5"/>
        <v>0</v>
      </c>
    </row>
    <row r="34" spans="2:9" s="20" customFormat="1" ht="16.5" x14ac:dyDescent="0.3">
      <c r="B34" s="21">
        <v>4</v>
      </c>
      <c r="C34" s="21" t="s">
        <v>71</v>
      </c>
      <c r="D34" s="21" t="s">
        <v>114</v>
      </c>
      <c r="E34" s="21">
        <v>10</v>
      </c>
      <c r="F34" s="22"/>
      <c r="G34" s="23">
        <f t="shared" si="3"/>
        <v>0</v>
      </c>
      <c r="H34" s="23">
        <f t="shared" si="4"/>
        <v>0</v>
      </c>
      <c r="I34" s="23">
        <f t="shared" si="5"/>
        <v>0</v>
      </c>
    </row>
    <row r="35" spans="2:9" s="20" customFormat="1" ht="17.25" thickBot="1" x14ac:dyDescent="0.35">
      <c r="G35" s="27" t="s">
        <v>51</v>
      </c>
      <c r="H35" s="24">
        <f>H31+H32+H33+H34</f>
        <v>0</v>
      </c>
      <c r="I35" s="24">
        <f>I31+I32+I33+I34</f>
        <v>0</v>
      </c>
    </row>
    <row r="36" spans="2:9" s="20" customFormat="1" ht="17.25" thickTop="1" x14ac:dyDescent="0.3"/>
    <row r="37" spans="2:9" s="20" customFormat="1" ht="16.5" x14ac:dyDescent="0.3"/>
    <row r="38" spans="2:9" s="20" customFormat="1" ht="17.25" thickBot="1" x14ac:dyDescent="0.35"/>
    <row r="39" spans="2:9" s="20" customFormat="1" ht="13.8" x14ac:dyDescent="0.25">
      <c r="C39" s="88" t="s">
        <v>123</v>
      </c>
      <c r="D39" s="89"/>
      <c r="E39" s="89"/>
      <c r="F39" s="89"/>
      <c r="G39" s="89"/>
      <c r="H39" s="90"/>
      <c r="I39" s="76">
        <f>I15+I22+I35</f>
        <v>0</v>
      </c>
    </row>
    <row r="40" spans="2:9" s="20" customFormat="1" thickBot="1" x14ac:dyDescent="0.3">
      <c r="C40" s="91"/>
      <c r="D40" s="92"/>
      <c r="E40" s="92"/>
      <c r="F40" s="92"/>
      <c r="G40" s="92"/>
      <c r="H40" s="93"/>
      <c r="I40" s="77"/>
    </row>
    <row r="43" spans="2:9" ht="15" thickBot="1" x14ac:dyDescent="0.35">
      <c r="B43" s="78" t="s">
        <v>60</v>
      </c>
      <c r="C43" s="78"/>
    </row>
    <row r="44" spans="2:9" x14ac:dyDescent="0.3">
      <c r="B44" s="28"/>
      <c r="C44" s="28"/>
    </row>
    <row r="45" spans="2:9" x14ac:dyDescent="0.3">
      <c r="C45" s="25" t="s">
        <v>48</v>
      </c>
      <c r="D45" s="25" t="s">
        <v>57</v>
      </c>
      <c r="E45" s="25" t="s">
        <v>58</v>
      </c>
      <c r="F45" s="25" t="s">
        <v>59</v>
      </c>
    </row>
    <row r="46" spans="2:9" x14ac:dyDescent="0.3">
      <c r="C46" s="21" t="s">
        <v>56</v>
      </c>
      <c r="D46" s="29"/>
      <c r="E46" s="29"/>
      <c r="F46" s="30"/>
    </row>
    <row r="50" spans="3:8" ht="15.6" x14ac:dyDescent="0.3">
      <c r="C50" s="45" t="s">
        <v>93</v>
      </c>
    </row>
    <row r="51" spans="3:8" ht="15.6" x14ac:dyDescent="0.3">
      <c r="C51" s="45"/>
    </row>
    <row r="55" spans="3:8" x14ac:dyDescent="0.3">
      <c r="C55" s="4"/>
      <c r="D55" s="4"/>
      <c r="G55" s="4"/>
      <c r="H55" s="4"/>
    </row>
    <row r="56" spans="3:8" ht="15.6" x14ac:dyDescent="0.3">
      <c r="C56" s="72" t="s">
        <v>5</v>
      </c>
      <c r="D56" s="72"/>
      <c r="G56" s="72" t="s">
        <v>6</v>
      </c>
      <c r="H56" s="72"/>
    </row>
    <row r="57" spans="3:8" ht="15.6" x14ac:dyDescent="0.3">
      <c r="C57" s="8"/>
      <c r="D57" s="8"/>
      <c r="G57" s="8"/>
    </row>
    <row r="58" spans="3:8" ht="15.6" x14ac:dyDescent="0.3">
      <c r="C58" s="8"/>
      <c r="D58" s="8"/>
      <c r="G58" s="8"/>
    </row>
    <row r="59" spans="3:8" ht="15.6" x14ac:dyDescent="0.3">
      <c r="C59" s="6"/>
      <c r="D59" s="18"/>
      <c r="G59" s="6"/>
      <c r="H59" s="7"/>
    </row>
    <row r="60" spans="3:8" ht="15.6" x14ac:dyDescent="0.3">
      <c r="C60" s="72" t="s">
        <v>7</v>
      </c>
      <c r="D60" s="72"/>
      <c r="G60" s="72" t="s">
        <v>8</v>
      </c>
      <c r="H60" s="72"/>
    </row>
  </sheetData>
  <mergeCells count="14">
    <mergeCell ref="C56:D56"/>
    <mergeCell ref="G56:H56"/>
    <mergeCell ref="C60:D60"/>
    <mergeCell ref="G60:H60"/>
    <mergeCell ref="B28:C28"/>
    <mergeCell ref="C39:H40"/>
    <mergeCell ref="I39:I40"/>
    <mergeCell ref="B43:C43"/>
    <mergeCell ref="C2:I2"/>
    <mergeCell ref="C3:I3"/>
    <mergeCell ref="C4:I4"/>
    <mergeCell ref="C5:I5"/>
    <mergeCell ref="B8:C8"/>
    <mergeCell ref="B18:C18"/>
  </mergeCell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K60"/>
  <sheetViews>
    <sheetView showGridLines="0" zoomScale="80" zoomScaleNormal="80" workbookViewId="0">
      <selection activeCell="C2" sqref="C2:I2"/>
    </sheetView>
  </sheetViews>
  <sheetFormatPr defaultRowHeight="14.4" x14ac:dyDescent="0.3"/>
  <cols>
    <col min="1" max="1" width="12.6640625" customWidth="1"/>
    <col min="2" max="2" width="21" customWidth="1"/>
    <col min="3" max="3" width="45.88671875" customWidth="1"/>
    <col min="4" max="5" width="39.44140625" customWidth="1"/>
    <col min="6" max="6" width="43.33203125" customWidth="1"/>
    <col min="7" max="7" width="42.33203125" customWidth="1"/>
    <col min="8" max="8" width="39.44140625" customWidth="1"/>
    <col min="9" max="9" width="29.109375" customWidth="1"/>
  </cols>
  <sheetData>
    <row r="1" spans="2:11" ht="36.75" customHeight="1" thickBot="1" x14ac:dyDescent="0.3"/>
    <row r="2" spans="2:11" ht="43.5" customHeight="1" thickBot="1" x14ac:dyDescent="0.3">
      <c r="B2" s="34" t="s">
        <v>35</v>
      </c>
      <c r="C2" s="79" t="s">
        <v>126</v>
      </c>
      <c r="D2" s="80"/>
      <c r="E2" s="80"/>
      <c r="F2" s="80"/>
      <c r="G2" s="80"/>
      <c r="H2" s="80"/>
      <c r="I2" s="81"/>
      <c r="J2" s="19"/>
      <c r="K2" s="19"/>
    </row>
    <row r="3" spans="2:11" ht="65.25" customHeight="1" thickBot="1" x14ac:dyDescent="0.3">
      <c r="B3" s="35" t="s">
        <v>36</v>
      </c>
      <c r="C3" s="82" t="s">
        <v>136</v>
      </c>
      <c r="D3" s="83"/>
      <c r="E3" s="83"/>
      <c r="F3" s="83"/>
      <c r="G3" s="83"/>
      <c r="H3" s="83"/>
      <c r="I3" s="84"/>
    </row>
    <row r="4" spans="2:11" ht="43.5" customHeight="1" thickBot="1" x14ac:dyDescent="0.3">
      <c r="B4" s="36" t="s">
        <v>62</v>
      </c>
      <c r="C4" s="85" t="str">
        <f>TEXT('Notes to Bidder'!D4,"")</f>
        <v/>
      </c>
      <c r="D4" s="86"/>
      <c r="E4" s="86"/>
      <c r="F4" s="86"/>
      <c r="G4" s="86"/>
      <c r="H4" s="86"/>
      <c r="I4" s="87"/>
    </row>
    <row r="5" spans="2:11" ht="43.5" customHeight="1" thickBot="1" x14ac:dyDescent="0.3">
      <c r="B5" s="35" t="s">
        <v>61</v>
      </c>
      <c r="C5" s="79" t="s">
        <v>63</v>
      </c>
      <c r="D5" s="80"/>
      <c r="E5" s="80"/>
      <c r="F5" s="80"/>
      <c r="G5" s="80"/>
      <c r="H5" s="80"/>
      <c r="I5" s="81"/>
    </row>
    <row r="6" spans="2:11" ht="15.75" x14ac:dyDescent="0.25">
      <c r="B6" s="31"/>
      <c r="C6" s="14"/>
      <c r="D6" s="14"/>
      <c r="E6" s="14"/>
      <c r="F6" s="14"/>
      <c r="G6" s="14"/>
      <c r="H6" s="14"/>
      <c r="I6" s="14"/>
    </row>
    <row r="7" spans="2:11" s="20" customFormat="1" ht="16.5" x14ac:dyDescent="0.3"/>
    <row r="8" spans="2:11" s="20" customFormat="1" ht="17.25" thickBot="1" x14ac:dyDescent="0.35">
      <c r="B8" s="78" t="s">
        <v>53</v>
      </c>
      <c r="C8" s="78"/>
    </row>
    <row r="9" spans="2:11" s="20" customFormat="1" ht="16.5" x14ac:dyDescent="0.3"/>
    <row r="10" spans="2:11" s="20" customFormat="1" ht="16.5" x14ac:dyDescent="0.3">
      <c r="B10" s="25" t="s">
        <v>37</v>
      </c>
      <c r="C10" s="25" t="s">
        <v>38</v>
      </c>
      <c r="D10" s="25" t="s">
        <v>43</v>
      </c>
      <c r="E10" s="25" t="s">
        <v>44</v>
      </c>
      <c r="F10" s="25" t="s">
        <v>45</v>
      </c>
      <c r="G10" s="25" t="s">
        <v>46</v>
      </c>
      <c r="H10" s="26" t="s">
        <v>47</v>
      </c>
      <c r="I10" s="26" t="s">
        <v>55</v>
      </c>
    </row>
    <row r="11" spans="2:11" s="20" customFormat="1" ht="16.5" x14ac:dyDescent="0.3">
      <c r="B11" s="21">
        <v>1</v>
      </c>
      <c r="C11" s="21" t="s">
        <v>64</v>
      </c>
      <c r="D11" s="21" t="s">
        <v>115</v>
      </c>
      <c r="E11" s="21">
        <v>1</v>
      </c>
      <c r="F11" s="22"/>
      <c r="G11" s="23">
        <f>F11*1.15</f>
        <v>0</v>
      </c>
      <c r="H11" s="23">
        <f>E11*G11</f>
        <v>0</v>
      </c>
      <c r="I11" s="23">
        <f>H11*12</f>
        <v>0</v>
      </c>
    </row>
    <row r="12" spans="2:11" s="20" customFormat="1" ht="16.5" x14ac:dyDescent="0.3">
      <c r="B12" s="21">
        <v>2</v>
      </c>
      <c r="C12" s="21" t="s">
        <v>65</v>
      </c>
      <c r="D12" s="21" t="s">
        <v>116</v>
      </c>
      <c r="E12" s="21">
        <v>6</v>
      </c>
      <c r="F12" s="22"/>
      <c r="G12" s="23">
        <f t="shared" ref="G12:G14" si="0">F12*1.15</f>
        <v>0</v>
      </c>
      <c r="H12" s="23">
        <f t="shared" ref="H12:H14" si="1">E12*G12</f>
        <v>0</v>
      </c>
      <c r="I12" s="23">
        <f t="shared" ref="I12:I14" si="2">H12*12</f>
        <v>0</v>
      </c>
    </row>
    <row r="13" spans="2:11" s="20" customFormat="1" ht="16.5" x14ac:dyDescent="0.3">
      <c r="B13" s="21">
        <v>3</v>
      </c>
      <c r="C13" s="21" t="s">
        <v>66</v>
      </c>
      <c r="D13" s="21" t="s">
        <v>117</v>
      </c>
      <c r="E13" s="21">
        <v>4</v>
      </c>
      <c r="F13" s="22"/>
      <c r="G13" s="23">
        <f t="shared" si="0"/>
        <v>0</v>
      </c>
      <c r="H13" s="23">
        <f t="shared" si="1"/>
        <v>0</v>
      </c>
      <c r="I13" s="23">
        <f t="shared" si="2"/>
        <v>0</v>
      </c>
    </row>
    <row r="14" spans="2:11" s="20" customFormat="1" ht="16.5" x14ac:dyDescent="0.3">
      <c r="B14" s="21">
        <v>4</v>
      </c>
      <c r="C14" s="21" t="s">
        <v>67</v>
      </c>
      <c r="D14" s="21" t="s">
        <v>135</v>
      </c>
      <c r="E14" s="21">
        <v>2</v>
      </c>
      <c r="F14" s="22"/>
      <c r="G14" s="23">
        <f t="shared" si="0"/>
        <v>0</v>
      </c>
      <c r="H14" s="23">
        <f t="shared" si="1"/>
        <v>0</v>
      </c>
      <c r="I14" s="23">
        <f t="shared" si="2"/>
        <v>0</v>
      </c>
    </row>
    <row r="15" spans="2:11" s="20" customFormat="1" ht="17.25" thickBot="1" x14ac:dyDescent="0.35">
      <c r="G15" s="27" t="s">
        <v>51</v>
      </c>
      <c r="H15" s="24">
        <f>H11+H12+H13+H14</f>
        <v>0</v>
      </c>
      <c r="I15" s="24">
        <f>I11+I12+I13+I14</f>
        <v>0</v>
      </c>
    </row>
    <row r="16" spans="2:11" s="20" customFormat="1" ht="17.25" thickTop="1" x14ac:dyDescent="0.3"/>
    <row r="17" spans="2:9" s="20" customFormat="1" ht="16.5" x14ac:dyDescent="0.3"/>
    <row r="18" spans="2:9" s="20" customFormat="1" ht="17.25" thickBot="1" x14ac:dyDescent="0.35">
      <c r="B18" s="78" t="s">
        <v>131</v>
      </c>
      <c r="C18" s="78"/>
    </row>
    <row r="19" spans="2:9" s="20" customFormat="1" ht="16.5" x14ac:dyDescent="0.3"/>
    <row r="20" spans="2:9" s="20" customFormat="1" ht="16.5" x14ac:dyDescent="0.3">
      <c r="B20" s="25" t="s">
        <v>37</v>
      </c>
      <c r="C20" s="25" t="s">
        <v>48</v>
      </c>
      <c r="D20" s="25" t="s">
        <v>44</v>
      </c>
      <c r="E20" s="25" t="s">
        <v>49</v>
      </c>
      <c r="F20" s="25" t="s">
        <v>45</v>
      </c>
      <c r="G20" s="25" t="s">
        <v>46</v>
      </c>
      <c r="H20" s="26" t="s">
        <v>51</v>
      </c>
      <c r="I20" s="26" t="s">
        <v>55</v>
      </c>
    </row>
    <row r="21" spans="2:9" s="20" customFormat="1" ht="16.5" x14ac:dyDescent="0.3">
      <c r="B21" s="21">
        <v>1</v>
      </c>
      <c r="C21" s="21" t="s">
        <v>52</v>
      </c>
      <c r="D21" s="21">
        <v>1</v>
      </c>
      <c r="E21" s="21" t="s">
        <v>50</v>
      </c>
      <c r="F21" s="22"/>
      <c r="G21" s="23">
        <f>F21*1.15</f>
        <v>0</v>
      </c>
      <c r="H21" s="23">
        <f>G21</f>
        <v>0</v>
      </c>
      <c r="I21" s="23">
        <f>H21*2</f>
        <v>0</v>
      </c>
    </row>
    <row r="22" spans="2:9" s="20" customFormat="1" ht="17.25" thickBot="1" x14ac:dyDescent="0.35">
      <c r="G22" s="27" t="s">
        <v>51</v>
      </c>
      <c r="H22" s="24">
        <f>H21</f>
        <v>0</v>
      </c>
      <c r="I22" s="24">
        <f>I21</f>
        <v>0</v>
      </c>
    </row>
    <row r="23" spans="2:9" s="20" customFormat="1" ht="17.25" thickTop="1" x14ac:dyDescent="0.3"/>
    <row r="24" spans="2:9" s="20" customFormat="1" ht="16.5" x14ac:dyDescent="0.3"/>
    <row r="25" spans="2:9" s="20" customFormat="1" ht="16.5" x14ac:dyDescent="0.3"/>
    <row r="26" spans="2:9" s="20" customFormat="1" ht="16.5" x14ac:dyDescent="0.3"/>
    <row r="27" spans="2:9" s="20" customFormat="1" ht="16.5" x14ac:dyDescent="0.3"/>
    <row r="28" spans="2:9" s="20" customFormat="1" ht="17.25" thickBot="1" x14ac:dyDescent="0.35">
      <c r="B28" s="78" t="s">
        <v>54</v>
      </c>
      <c r="C28" s="78"/>
    </row>
    <row r="29" spans="2:9" s="20" customFormat="1" ht="16.5" x14ac:dyDescent="0.3"/>
    <row r="30" spans="2:9" s="20" customFormat="1" ht="16.5" x14ac:dyDescent="0.3">
      <c r="B30" s="25" t="s">
        <v>37</v>
      </c>
      <c r="C30" s="25" t="s">
        <v>38</v>
      </c>
      <c r="D30" s="25" t="s">
        <v>43</v>
      </c>
      <c r="E30" s="25" t="s">
        <v>44</v>
      </c>
      <c r="F30" s="25" t="s">
        <v>45</v>
      </c>
      <c r="G30" s="25" t="s">
        <v>46</v>
      </c>
      <c r="H30" s="26" t="s">
        <v>47</v>
      </c>
      <c r="I30" s="26" t="s">
        <v>55</v>
      </c>
    </row>
    <row r="31" spans="2:9" s="20" customFormat="1" ht="16.5" x14ac:dyDescent="0.3">
      <c r="B31" s="21">
        <v>1</v>
      </c>
      <c r="C31" s="21" t="s">
        <v>64</v>
      </c>
      <c r="D31" s="21" t="s">
        <v>115</v>
      </c>
      <c r="E31" s="21">
        <v>6</v>
      </c>
      <c r="F31" s="22"/>
      <c r="G31" s="23">
        <f>F31*1.15</f>
        <v>0</v>
      </c>
      <c r="H31" s="23">
        <f>E31*G31</f>
        <v>0</v>
      </c>
      <c r="I31" s="23">
        <f>H31*12</f>
        <v>0</v>
      </c>
    </row>
    <row r="32" spans="2:9" s="20" customFormat="1" ht="16.5" x14ac:dyDescent="0.3">
      <c r="B32" s="21">
        <v>2</v>
      </c>
      <c r="C32" s="21" t="s">
        <v>65</v>
      </c>
      <c r="D32" s="21" t="s">
        <v>116</v>
      </c>
      <c r="E32" s="21">
        <v>100</v>
      </c>
      <c r="F32" s="22"/>
      <c r="G32" s="23">
        <f t="shared" ref="G32:G34" si="3">F32*1.15</f>
        <v>0</v>
      </c>
      <c r="H32" s="23">
        <f t="shared" ref="H32:H34" si="4">E32*G32</f>
        <v>0</v>
      </c>
      <c r="I32" s="23">
        <f t="shared" ref="I32:I34" si="5">H32*12</f>
        <v>0</v>
      </c>
    </row>
    <row r="33" spans="2:9" s="20" customFormat="1" ht="16.5" x14ac:dyDescent="0.3">
      <c r="B33" s="21">
        <v>3</v>
      </c>
      <c r="C33" s="21" t="s">
        <v>66</v>
      </c>
      <c r="D33" s="21" t="s">
        <v>117</v>
      </c>
      <c r="E33" s="21">
        <v>100</v>
      </c>
      <c r="F33" s="22"/>
      <c r="G33" s="23">
        <f t="shared" si="3"/>
        <v>0</v>
      </c>
      <c r="H33" s="23">
        <f t="shared" si="4"/>
        <v>0</v>
      </c>
      <c r="I33" s="23">
        <f t="shared" si="5"/>
        <v>0</v>
      </c>
    </row>
    <row r="34" spans="2:9" s="20" customFormat="1" ht="16.5" x14ac:dyDescent="0.3">
      <c r="B34" s="21">
        <v>4</v>
      </c>
      <c r="C34" s="21" t="s">
        <v>67</v>
      </c>
      <c r="D34" s="21" t="s">
        <v>135</v>
      </c>
      <c r="E34" s="21">
        <v>12</v>
      </c>
      <c r="F34" s="22"/>
      <c r="G34" s="23">
        <f t="shared" si="3"/>
        <v>0</v>
      </c>
      <c r="H34" s="23">
        <f t="shared" si="4"/>
        <v>0</v>
      </c>
      <c r="I34" s="23">
        <f t="shared" si="5"/>
        <v>0</v>
      </c>
    </row>
    <row r="35" spans="2:9" s="20" customFormat="1" ht="17.25" thickBot="1" x14ac:dyDescent="0.35">
      <c r="G35" s="27" t="s">
        <v>51</v>
      </c>
      <c r="H35" s="24">
        <f>H31+H32+H33+H34</f>
        <v>0</v>
      </c>
      <c r="I35" s="24">
        <f>I31+I32+I33+I34</f>
        <v>0</v>
      </c>
    </row>
    <row r="36" spans="2:9" s="20" customFormat="1" ht="17.25" thickTop="1" x14ac:dyDescent="0.3"/>
    <row r="37" spans="2:9" s="20" customFormat="1" ht="16.5" x14ac:dyDescent="0.3"/>
    <row r="38" spans="2:9" s="20" customFormat="1" ht="17.25" thickBot="1" x14ac:dyDescent="0.35"/>
    <row r="39" spans="2:9" s="20" customFormat="1" ht="13.8" x14ac:dyDescent="0.25">
      <c r="C39" s="88" t="s">
        <v>124</v>
      </c>
      <c r="D39" s="89"/>
      <c r="E39" s="89"/>
      <c r="F39" s="89"/>
      <c r="G39" s="89"/>
      <c r="H39" s="90"/>
      <c r="I39" s="76">
        <f>I15+I22+I35</f>
        <v>0</v>
      </c>
    </row>
    <row r="40" spans="2:9" s="20" customFormat="1" thickBot="1" x14ac:dyDescent="0.3">
      <c r="C40" s="91"/>
      <c r="D40" s="92"/>
      <c r="E40" s="92"/>
      <c r="F40" s="92"/>
      <c r="G40" s="92"/>
      <c r="H40" s="93"/>
      <c r="I40" s="77"/>
    </row>
    <row r="43" spans="2:9" ht="15" thickBot="1" x14ac:dyDescent="0.35">
      <c r="B43" s="78" t="s">
        <v>60</v>
      </c>
      <c r="C43" s="78"/>
    </row>
    <row r="44" spans="2:9" x14ac:dyDescent="0.3">
      <c r="B44" s="28"/>
      <c r="C44" s="28"/>
    </row>
    <row r="45" spans="2:9" x14ac:dyDescent="0.3">
      <c r="C45" s="25" t="s">
        <v>48</v>
      </c>
      <c r="D45" s="25" t="s">
        <v>57</v>
      </c>
      <c r="E45" s="25" t="s">
        <v>58</v>
      </c>
      <c r="F45" s="25" t="s">
        <v>59</v>
      </c>
    </row>
    <row r="46" spans="2:9" x14ac:dyDescent="0.3">
      <c r="C46" s="21" t="s">
        <v>56</v>
      </c>
      <c r="D46" s="29"/>
      <c r="E46" s="29"/>
      <c r="F46" s="30"/>
    </row>
    <row r="50" spans="3:8" ht="15.6" x14ac:dyDescent="0.3">
      <c r="C50" s="45" t="s">
        <v>93</v>
      </c>
    </row>
    <row r="55" spans="3:8" x14ac:dyDescent="0.3">
      <c r="C55" s="4"/>
      <c r="D55" s="4"/>
      <c r="G55" s="4"/>
      <c r="H55" s="4"/>
    </row>
    <row r="56" spans="3:8" ht="15.6" x14ac:dyDescent="0.3">
      <c r="C56" s="72" t="s">
        <v>5</v>
      </c>
      <c r="D56" s="72"/>
      <c r="G56" s="72" t="s">
        <v>6</v>
      </c>
      <c r="H56" s="72"/>
    </row>
    <row r="57" spans="3:8" ht="15.6" x14ac:dyDescent="0.3">
      <c r="C57" s="8"/>
      <c r="D57" s="8"/>
      <c r="G57" s="8"/>
    </row>
    <row r="58" spans="3:8" ht="15.6" x14ac:dyDescent="0.3">
      <c r="C58" s="8"/>
      <c r="D58" s="8"/>
      <c r="G58" s="8"/>
    </row>
    <row r="59" spans="3:8" ht="15.6" x14ac:dyDescent="0.3">
      <c r="C59" s="6"/>
      <c r="D59" s="18"/>
      <c r="G59" s="6"/>
      <c r="H59" s="7"/>
    </row>
    <row r="60" spans="3:8" ht="15.6" x14ac:dyDescent="0.3">
      <c r="C60" s="72" t="s">
        <v>7</v>
      </c>
      <c r="D60" s="72"/>
      <c r="G60" s="72" t="s">
        <v>8</v>
      </c>
      <c r="H60" s="72"/>
    </row>
  </sheetData>
  <mergeCells count="14">
    <mergeCell ref="C60:D60"/>
    <mergeCell ref="G60:H60"/>
    <mergeCell ref="B28:C28"/>
    <mergeCell ref="C39:H40"/>
    <mergeCell ref="I39:I40"/>
    <mergeCell ref="B43:C43"/>
    <mergeCell ref="C56:D56"/>
    <mergeCell ref="G56:H56"/>
    <mergeCell ref="B18:C18"/>
    <mergeCell ref="C2:I2"/>
    <mergeCell ref="C3:I3"/>
    <mergeCell ref="C4:I4"/>
    <mergeCell ref="C5:I5"/>
    <mergeCell ref="B8:C8"/>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8</vt:i4>
      </vt:variant>
    </vt:vector>
  </HeadingPairs>
  <TitlesOfParts>
    <vt:vector size="8" baseType="lpstr">
      <vt:lpstr>Notes to Bidder</vt:lpstr>
      <vt:lpstr>Cluster A</vt:lpstr>
      <vt:lpstr>Cluster B</vt:lpstr>
      <vt:lpstr>Cluster C</vt:lpstr>
      <vt:lpstr>Cluster D</vt:lpstr>
      <vt:lpstr>Cluster E</vt:lpstr>
      <vt:lpstr>Cluster F</vt:lpstr>
      <vt:lpstr>Cluster G</vt:lpstr>
    </vt:vector>
  </TitlesOfParts>
  <Company>SARS</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Nnana Mogano</dc:creator>
  <cp:lastModifiedBy>Sanelisiwe Matthews</cp:lastModifiedBy>
  <dcterms:created xsi:type="dcterms:W3CDTF">2019-06-25T07:25:37Z</dcterms:created>
  <dcterms:modified xsi:type="dcterms:W3CDTF">2019-07-15T06:45:37Z</dcterms:modified>
</cp:coreProperties>
</file>